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104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99" i="1" l="1"/>
  <c r="K87" i="1" l="1"/>
  <c r="H124" i="1"/>
  <c r="H125" i="1"/>
  <c r="H127" i="1"/>
  <c r="H128" i="1"/>
  <c r="H130" i="1"/>
  <c r="H131" i="1"/>
  <c r="H132" i="1"/>
  <c r="H133" i="1"/>
  <c r="H134" i="1"/>
  <c r="H135" i="1"/>
  <c r="H136" i="1"/>
  <c r="H138" i="1"/>
  <c r="H139" i="1"/>
  <c r="H140" i="1"/>
  <c r="H141" i="1"/>
  <c r="H143" i="1"/>
  <c r="H144" i="1"/>
  <c r="H145" i="1"/>
  <c r="H147" i="1"/>
  <c r="H148" i="1"/>
  <c r="H149" i="1"/>
  <c r="H150" i="1"/>
  <c r="H152" i="1"/>
  <c r="H153" i="1"/>
  <c r="H154" i="1"/>
  <c r="H156" i="1"/>
  <c r="H157" i="1"/>
  <c r="H118" i="1"/>
  <c r="H119" i="1"/>
  <c r="H120" i="1"/>
  <c r="H121" i="1"/>
  <c r="H122" i="1"/>
  <c r="H117" i="1"/>
  <c r="H205" i="1"/>
  <c r="G205" i="1"/>
  <c r="C205" i="1"/>
  <c r="H204" i="1"/>
  <c r="G204" i="1"/>
  <c r="F203" i="1"/>
  <c r="H203" i="1" s="1"/>
  <c r="E203" i="1"/>
  <c r="H202" i="1"/>
  <c r="G202" i="1"/>
  <c r="H201" i="1"/>
  <c r="G201" i="1"/>
  <c r="C201" i="1"/>
  <c r="C202" i="1" s="1"/>
  <c r="H200" i="1"/>
  <c r="G200" i="1"/>
  <c r="F199" i="1"/>
  <c r="E199" i="1"/>
  <c r="H198" i="1"/>
  <c r="G198" i="1"/>
  <c r="H197" i="1"/>
  <c r="G197" i="1"/>
  <c r="H196" i="1"/>
  <c r="G196" i="1"/>
  <c r="C196" i="1"/>
  <c r="C197" i="1" s="1"/>
  <c r="C198" i="1" s="1"/>
  <c r="H195" i="1"/>
  <c r="G195" i="1"/>
  <c r="F194" i="1"/>
  <c r="E194" i="1"/>
  <c r="H193" i="1"/>
  <c r="G193" i="1"/>
  <c r="H192" i="1"/>
  <c r="G192" i="1"/>
  <c r="C192" i="1"/>
  <c r="C193" i="1" s="1"/>
  <c r="H191" i="1"/>
  <c r="G191" i="1"/>
  <c r="F190" i="1"/>
  <c r="H190" i="1" s="1"/>
  <c r="E190" i="1"/>
  <c r="H189" i="1"/>
  <c r="G189" i="1"/>
  <c r="H188" i="1"/>
  <c r="G188" i="1"/>
  <c r="H187" i="1"/>
  <c r="G187" i="1"/>
  <c r="C187" i="1"/>
  <c r="C188" i="1" s="1"/>
  <c r="C189" i="1" s="1"/>
  <c r="H186" i="1"/>
  <c r="G186" i="1"/>
  <c r="F185" i="1"/>
  <c r="H185" i="1" s="1"/>
  <c r="E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C179" i="1"/>
  <c r="C180" i="1" s="1"/>
  <c r="C181" i="1" s="1"/>
  <c r="C182" i="1" s="1"/>
  <c r="C183" i="1" s="1"/>
  <c r="C184" i="1" s="1"/>
  <c r="H178" i="1"/>
  <c r="G178" i="1"/>
  <c r="F177" i="1"/>
  <c r="E177" i="1"/>
  <c r="H176" i="1"/>
  <c r="G176" i="1"/>
  <c r="C176" i="1"/>
  <c r="H175" i="1"/>
  <c r="G175" i="1"/>
  <c r="F174" i="1"/>
  <c r="E174" i="1"/>
  <c r="H173" i="1"/>
  <c r="G173" i="1"/>
  <c r="C173" i="1"/>
  <c r="H172" i="1"/>
  <c r="G172" i="1"/>
  <c r="F171" i="1"/>
  <c r="E171" i="1"/>
  <c r="H170" i="1"/>
  <c r="G170" i="1"/>
  <c r="H169" i="1"/>
  <c r="G169" i="1"/>
  <c r="H168" i="1"/>
  <c r="G168" i="1"/>
  <c r="H167" i="1"/>
  <c r="G167" i="1"/>
  <c r="H166" i="1"/>
  <c r="G166" i="1"/>
  <c r="C166" i="1"/>
  <c r="C167" i="1" s="1"/>
  <c r="C168" i="1" s="1"/>
  <c r="C169" i="1" s="1"/>
  <c r="C170" i="1" s="1"/>
  <c r="H165" i="1"/>
  <c r="G165" i="1"/>
  <c r="J107" i="1"/>
  <c r="H49" i="1"/>
  <c r="H48" i="1"/>
  <c r="H50" i="1" s="1"/>
  <c r="G50" i="1"/>
  <c r="F42" i="1"/>
  <c r="J41" i="1"/>
  <c r="G190" i="1" l="1"/>
  <c r="F206" i="1"/>
  <c r="G171" i="1"/>
  <c r="G177" i="1"/>
  <c r="E206" i="1"/>
  <c r="G174" i="1"/>
  <c r="G194" i="1"/>
  <c r="G199" i="1"/>
  <c r="H171" i="1"/>
  <c r="H174" i="1"/>
  <c r="H177" i="1"/>
  <c r="H194" i="1"/>
  <c r="H199" i="1"/>
  <c r="H206" i="1"/>
  <c r="G185" i="1"/>
  <c r="G203" i="1"/>
  <c r="E123" i="1"/>
  <c r="C118" i="1"/>
  <c r="C119" i="1" s="1"/>
  <c r="C120" i="1" s="1"/>
  <c r="C121" i="1" s="1"/>
  <c r="C122" i="1" s="1"/>
  <c r="C125" i="1" s="1"/>
  <c r="C128" i="1" s="1"/>
  <c r="C131" i="1" s="1"/>
  <c r="C132" i="1" s="1"/>
  <c r="C133" i="1" s="1"/>
  <c r="C134" i="1" s="1"/>
  <c r="C135" i="1" s="1"/>
  <c r="C136" i="1" s="1"/>
  <c r="C139" i="1" s="1"/>
  <c r="C140" i="1" s="1"/>
  <c r="C141" i="1" s="1"/>
  <c r="C144" i="1" s="1"/>
  <c r="C145" i="1" s="1"/>
  <c r="C148" i="1" s="1"/>
  <c r="C149" i="1" s="1"/>
  <c r="C150" i="1" s="1"/>
  <c r="C153" i="1" s="1"/>
  <c r="C154" i="1" s="1"/>
  <c r="C157" i="1" s="1"/>
  <c r="G155" i="1"/>
  <c r="F155" i="1"/>
  <c r="E155" i="1"/>
  <c r="F151" i="1"/>
  <c r="G151" i="1"/>
  <c r="E151" i="1"/>
  <c r="G146" i="1"/>
  <c r="F146" i="1"/>
  <c r="F142" i="1"/>
  <c r="G142" i="1"/>
  <c r="E142" i="1"/>
  <c r="F137" i="1"/>
  <c r="G137" i="1"/>
  <c r="E137" i="1"/>
  <c r="G129" i="1"/>
  <c r="F129" i="1"/>
  <c r="G126" i="1"/>
  <c r="F126" i="1"/>
  <c r="E126" i="1"/>
  <c r="F123" i="1"/>
  <c r="G123" i="1"/>
  <c r="H126" i="1" l="1"/>
  <c r="H155" i="1"/>
  <c r="H129" i="1"/>
  <c r="H146" i="1"/>
  <c r="G206" i="1"/>
  <c r="H123" i="1"/>
  <c r="H137" i="1"/>
  <c r="H151" i="1"/>
  <c r="H142" i="1"/>
  <c r="F158" i="1"/>
  <c r="G158" i="1"/>
  <c r="E146" i="1"/>
  <c r="E129" i="1"/>
  <c r="F50" i="1"/>
  <c r="E50" i="1"/>
  <c r="H158" i="1" l="1"/>
  <c r="E158" i="1"/>
  <c r="K73" i="1"/>
  <c r="J73" i="1"/>
  <c r="K68" i="1"/>
  <c r="J68" i="1"/>
  <c r="D74" i="1"/>
  <c r="C74" i="1"/>
  <c r="F233" i="1" l="1"/>
  <c r="F223" i="1"/>
  <c r="J87" i="1"/>
  <c r="F91" i="1"/>
  <c r="E91" i="1"/>
</calcChain>
</file>

<file path=xl/sharedStrings.xml><?xml version="1.0" encoding="utf-8"?>
<sst xmlns="http://schemas.openxmlformats.org/spreadsheetml/2006/main" count="270" uniqueCount="174">
  <si>
    <t>Reporte elaborado por la Dirección de Seguimiento a Contraloría Social con información relacionada con los resultados de las actividades de promoción y operación de la contraloría social, registrados en el Sistema Informático de Contraloría Social por personal de la Instancia Normativa y diversos ejecutores del programa.</t>
  </si>
  <si>
    <t>I.- DATOS GENERALES DEL PROGRAMA</t>
  </si>
  <si>
    <r>
      <rPr>
        <b/>
        <u/>
        <sz val="11"/>
        <color theme="1"/>
        <rFont val="Calibri"/>
        <family val="2"/>
        <scheme val="minor"/>
      </rPr>
      <t>OBJETIVO GENERAL DEL PROGRAMA</t>
    </r>
    <r>
      <rPr>
        <u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Contribuir a incrementar el número de estudiantes en programas educativos de nivel TSU y de Licenciatura acreditados por organismos reconocidos por COPAES y/o en nivel 1 de CIEES.</t>
    </r>
  </si>
  <si>
    <t>II.- BENEFICIOS</t>
  </si>
  <si>
    <t>a).- Presupuesto: 2012</t>
  </si>
  <si>
    <t>Monto Total de Recursos Presupuestales establecido por la Instancia Normativa, para ser Vigilado por la Contraloría Social:</t>
  </si>
  <si>
    <t>Obras</t>
  </si>
  <si>
    <t>Apoyos</t>
  </si>
  <si>
    <t>Servicios</t>
  </si>
  <si>
    <t>TOTAL</t>
  </si>
  <si>
    <t>Mujeres</t>
  </si>
  <si>
    <t>Hombres</t>
  </si>
  <si>
    <t>III.- PROMOCIÓN DE LA CONTRALORÍA SOCIAL</t>
  </si>
  <si>
    <t>MEDIOS
IMPRESOS</t>
  </si>
  <si>
    <t>CANTIDAD
PRODUCIDA</t>
  </si>
  <si>
    <t>CANTIDAD
DISTRIBUIDA</t>
  </si>
  <si>
    <t>Trípticos</t>
  </si>
  <si>
    <t>Dípticos</t>
  </si>
  <si>
    <t>Carteles</t>
  </si>
  <si>
    <t>Volantes</t>
  </si>
  <si>
    <t>Historietas</t>
  </si>
  <si>
    <t>Folletos</t>
  </si>
  <si>
    <t>Manta</t>
  </si>
  <si>
    <t>Espectaculares</t>
  </si>
  <si>
    <t>Otros</t>
  </si>
  <si>
    <t>TOTALES</t>
  </si>
  <si>
    <t>Audiovisuales o
Electrónicos</t>
  </si>
  <si>
    <t>Radio</t>
  </si>
  <si>
    <t>Perifoneo</t>
  </si>
  <si>
    <t>Televisión</t>
  </si>
  <si>
    <t>Video</t>
  </si>
  <si>
    <t>Internet</t>
  </si>
  <si>
    <t>PROMOCIONALES</t>
  </si>
  <si>
    <t>Promocionales</t>
  </si>
  <si>
    <t>AUDIOVISUALES O
ELECTRÓNICOS</t>
  </si>
  <si>
    <t>Guía para Servidores Públicos</t>
  </si>
  <si>
    <t>Guía para Beneficiarios</t>
  </si>
  <si>
    <t>Guía para Ciudadanos</t>
  </si>
  <si>
    <t>Guía para Integrantes del Comité</t>
  </si>
  <si>
    <t>Manual para Servidores Públicos</t>
  </si>
  <si>
    <t>Manual para Beneficiarios</t>
  </si>
  <si>
    <t>Manual para Ciudadanos</t>
  </si>
  <si>
    <t>Manual para Integrantes del Comité</t>
  </si>
  <si>
    <t>Otro</t>
  </si>
  <si>
    <t>CD</t>
  </si>
  <si>
    <t>Servidores Públicos Federales</t>
  </si>
  <si>
    <t>Servidores Públicos Estatales</t>
  </si>
  <si>
    <t>Servidores públicos Municipales</t>
  </si>
  <si>
    <t>Integrantes del Comité</t>
  </si>
  <si>
    <t>Otro Organismo</t>
  </si>
  <si>
    <t>Otra Figura</t>
  </si>
  <si>
    <t>Total</t>
  </si>
  <si>
    <t>V.- CONSTITUCIÓN DE COMITÉS</t>
  </si>
  <si>
    <t>METAS DE COMITÉS A CONSTITUIR EN 2012</t>
  </si>
  <si>
    <t>COMITÉS CONSTITUIDOS EN EL PERÍODO:</t>
  </si>
  <si>
    <t>AVANCE EN LA CONSTITUCIÓN DE COMITÉS</t>
  </si>
  <si>
    <t>ENTIDADES FEDERATIVAS</t>
  </si>
  <si>
    <t>MUNICIPIOS BENEFICIADOS</t>
  </si>
  <si>
    <t>NÚMERO DE COMITÉS CONSTITUIDOS</t>
  </si>
  <si>
    <t>INTEGRANTES PROMEDIO POR COMITÉ</t>
  </si>
  <si>
    <t>MONTO PROMEDIO VIGILADO</t>
  </si>
  <si>
    <t>Aguascalientes</t>
  </si>
  <si>
    <t>Coahuila</t>
  </si>
  <si>
    <t>Chiapas</t>
  </si>
  <si>
    <t>Chihuahua</t>
  </si>
  <si>
    <t>Durango</t>
  </si>
  <si>
    <t>Estado de México</t>
  </si>
  <si>
    <t>Guanajuato</t>
  </si>
  <si>
    <t>Guerrero</t>
  </si>
  <si>
    <t>Hidalgo</t>
  </si>
  <si>
    <t>Puebla</t>
  </si>
  <si>
    <t>Sonora</t>
  </si>
  <si>
    <t>Tabasco</t>
  </si>
  <si>
    <t>Tamaulipas</t>
  </si>
  <si>
    <t>Veracruz</t>
  </si>
  <si>
    <t>Yucatán</t>
  </si>
  <si>
    <t>Zacatecas</t>
  </si>
  <si>
    <t>Sinaloa</t>
  </si>
  <si>
    <t>Colima</t>
  </si>
  <si>
    <t>CANTIDAD</t>
  </si>
  <si>
    <t>Constitución de Comités</t>
  </si>
  <si>
    <t>Capacitación</t>
  </si>
  <si>
    <t>Orientación en el llenado de las cédulas de verificación y/o informes</t>
  </si>
  <si>
    <t>Vigilancia a la obra, servicio o apoyo</t>
  </si>
  <si>
    <t>Captar los informes y cédulas de vigilancia</t>
  </si>
  <si>
    <t>VII.- QUEJAS Y DENUNCIAS</t>
  </si>
  <si>
    <t>QUEJAS Y DENUNCIAS</t>
  </si>
  <si>
    <t>Comités de Contraloría Social</t>
  </si>
  <si>
    <t>Beneficiarios</t>
  </si>
  <si>
    <t>No Beneficiarios</t>
  </si>
  <si>
    <t>CEDULAS</t>
  </si>
  <si>
    <t>RESUMEN A NIVEL ESTATAL DE INFORMACIÓN PARA CONTRALORÍA SOCIAL</t>
  </si>
  <si>
    <t>FIGURAS CAPACITADAS:</t>
  </si>
  <si>
    <t>IV.- CAPACITACIONES PROPORCIONADAS POR LA EJECUTORA A LOS DIFERENTES PERFILES PARTICIPANTES EN ACTIVIDADES DE CONTRALORÍA SOCIAL:</t>
  </si>
  <si>
    <t xml:space="preserve">Atención Directa  a Beneficiarios </t>
  </si>
  <si>
    <t>Guías y Manuales</t>
  </si>
  <si>
    <t>Pinta de Barda</t>
  </si>
  <si>
    <t>Periódico Mural</t>
  </si>
  <si>
    <t xml:space="preserve">NOMBRE DE LA INSTANCIA EJECUTORA: </t>
  </si>
  <si>
    <t>CONTRALORÍA SOCIAL 2013</t>
  </si>
  <si>
    <t>PROGRAMA INTEGRAL DE FORTALECIAMIENTO (PIFI), 2012</t>
  </si>
  <si>
    <t>REPORTE DE AVANCE 2</t>
  </si>
  <si>
    <t>TRIMESTRE REPORTADO:</t>
  </si>
  <si>
    <t>FECHA:</t>
  </si>
  <si>
    <t>Equipamiento</t>
  </si>
  <si>
    <t>b).- Cantidad de Obras, Apoyos, Servicios, etc. vigilados por la Contraloría Social:</t>
  </si>
  <si>
    <t>Proyecto</t>
  </si>
  <si>
    <t>Alumnos</t>
  </si>
  <si>
    <t>Docentes</t>
  </si>
  <si>
    <t>Tipo</t>
  </si>
  <si>
    <t>NÚMERO TOTAL DE INTEGRANTES</t>
  </si>
  <si>
    <t>Total 1</t>
  </si>
  <si>
    <t>AVANCE DEL MONTO VIGILADO EN EL PERÍODO</t>
  </si>
  <si>
    <t>UT Torreón</t>
  </si>
  <si>
    <t>UNIVERSIDAD=U TECNOLÓGICA=T O POLITÉCNICA=P</t>
  </si>
  <si>
    <t>UT Manzanillo</t>
  </si>
  <si>
    <t>UT Ciudad Juárez</t>
  </si>
  <si>
    <t>UT Tarahumara</t>
  </si>
  <si>
    <t>UT Durango</t>
  </si>
  <si>
    <t>UT Fidel Velázquez</t>
  </si>
  <si>
    <t>UT Región Norte de Guerrero</t>
  </si>
  <si>
    <t>UT Valle del Mexquital</t>
  </si>
  <si>
    <t>UT Huejotzingo</t>
  </si>
  <si>
    <t>UT Tecamachalco</t>
  </si>
  <si>
    <t>UT Tehuacán</t>
  </si>
  <si>
    <t>UT Puerto Pñasco</t>
  </si>
  <si>
    <t>UT San Luis Río Colorado</t>
  </si>
  <si>
    <t>UT Altamira</t>
  </si>
  <si>
    <t>UT Mar de Tamaulipas Bicentenario</t>
  </si>
  <si>
    <t>UT Tamaulipas Norte</t>
  </si>
  <si>
    <t>UT Centro de Veracruz</t>
  </si>
  <si>
    <t>UT Gutierrez zamora</t>
  </si>
  <si>
    <t>UT Sureste de Veracruz</t>
  </si>
  <si>
    <t>UT Regional del Sur</t>
  </si>
  <si>
    <t>UT Tulancingo</t>
  </si>
  <si>
    <t>UP Zacatecas</t>
  </si>
  <si>
    <t>UP Centro de Tabasco</t>
  </si>
  <si>
    <t>UP Sinaloa</t>
  </si>
  <si>
    <t>UP Amozoc</t>
  </si>
  <si>
    <t>UP Tulancingo</t>
  </si>
  <si>
    <t>UP Pachuca</t>
  </si>
  <si>
    <t>UP Francisco I. Madero</t>
  </si>
  <si>
    <t>UP Guanajuato</t>
  </si>
  <si>
    <t>UP Valle de México</t>
  </si>
  <si>
    <t>UP Gómez Palacio</t>
  </si>
  <si>
    <t>UP Chiapas</t>
  </si>
  <si>
    <t>UP Aguascalintes</t>
  </si>
  <si>
    <t>Total 2</t>
  </si>
  <si>
    <t>Total 3</t>
  </si>
  <si>
    <t>Total 4</t>
  </si>
  <si>
    <t>Total 5</t>
  </si>
  <si>
    <t>Total 6</t>
  </si>
  <si>
    <t>Total 7</t>
  </si>
  <si>
    <t>Total 8</t>
  </si>
  <si>
    <t>NO.</t>
  </si>
  <si>
    <t>REUNIONES</t>
  </si>
  <si>
    <t>VIII.- CÉDULAS DE VIGILANCIA (PROMOCIÓN ASÍ COMO LA DE RESULTADOS)</t>
  </si>
  <si>
    <t>Captadas</t>
  </si>
  <si>
    <t>MONTO TOTAL ANUAL A VIGILAR EN EL EJERCICIO DE CS</t>
  </si>
  <si>
    <t>% DEL AVANCE DEL MONTO VIGILADO PARA CS</t>
  </si>
  <si>
    <t>Clasificación</t>
  </si>
  <si>
    <t>Cantidad</t>
  </si>
  <si>
    <t>Monto</t>
  </si>
  <si>
    <t>Presupuesto</t>
  </si>
  <si>
    <t>Monto Total del Presupuesto Autorizado para el Programa PIFI 2012 en PEF:</t>
  </si>
  <si>
    <t>Nota: Par obtener la Clasificación y Cantidad, ver la columna de "Recursos" y "Cantidad" del "Anexo de Ejecución" de PIFI 2012.</t>
  </si>
  <si>
    <t>Población Beneficiada Total (Real)</t>
  </si>
  <si>
    <t>Otra</t>
  </si>
  <si>
    <t>c).- Población Beneficiada por PIFI 2012:</t>
  </si>
  <si>
    <t>Nota: Solo llenar con números absolutos en la columna de la 5 a la 7 en el renglon correspondiente a su Universidad.</t>
  </si>
  <si>
    <t>Nota: Solo llenar con números absolutos en la columna de la 5 a la 6 en el renglon correspondiente a su Universidad.</t>
  </si>
  <si>
    <t>VI.- REUNIONES</t>
  </si>
  <si>
    <t>A) MATERIALES DE DIFUSIÓN POR INSTANCIA NORMATIVA Y EJECUTORA</t>
  </si>
  <si>
    <t>B) METERIALES DE CAPACITACIÓN POR INSTANCIA NORMATIVA Y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</si>
</sst>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Border="1"/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2" borderId="28" xfId="0" applyFont="1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4" xfId="0" applyNumberFormat="1" applyBorder="1" applyAlignment="1">
      <alignment horizontal="center" vertical="center"/>
    </xf>
    <xf numFmtId="0" fontId="4" fillId="2" borderId="38" xfId="0" applyFont="1" applyFill="1" applyBorder="1" applyAlignment="1">
      <alignment horizontal="center" wrapText="1"/>
    </xf>
    <xf numFmtId="0" fontId="0" fillId="0" borderId="16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" fillId="2" borderId="22" xfId="0" applyFont="1" applyFill="1" applyBorder="1" applyAlignment="1">
      <alignment horizontal="center"/>
    </xf>
    <xf numFmtId="0" fontId="1" fillId="0" borderId="36" xfId="0" applyFont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wrapText="1"/>
    </xf>
    <xf numFmtId="0" fontId="0" fillId="0" borderId="24" xfId="0" applyNumberFormat="1" applyBorder="1" applyAlignment="1">
      <alignment horizontal="center" vertical="center"/>
    </xf>
    <xf numFmtId="0" fontId="1" fillId="2" borderId="4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/>
    <xf numFmtId="0" fontId="0" fillId="0" borderId="59" xfId="0" applyBorder="1" applyAlignment="1"/>
    <xf numFmtId="0" fontId="0" fillId="0" borderId="60" xfId="0" applyBorder="1" applyAlignment="1"/>
    <xf numFmtId="0" fontId="0" fillId="0" borderId="61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 applyAlignment="1"/>
    <xf numFmtId="0" fontId="0" fillId="0" borderId="46" xfId="0" applyFill="1" applyBorder="1" applyAlignment="1"/>
    <xf numFmtId="0" fontId="0" fillId="0" borderId="47" xfId="0" applyFill="1" applyBorder="1" applyAlignment="1"/>
    <xf numFmtId="0" fontId="0" fillId="0" borderId="48" xfId="0" applyFill="1" applyBorder="1" applyAlignment="1"/>
    <xf numFmtId="0" fontId="0" fillId="0" borderId="53" xfId="0" applyFill="1" applyBorder="1" applyAlignment="1"/>
    <xf numFmtId="0" fontId="0" fillId="0" borderId="62" xfId="0" applyFill="1" applyBorder="1" applyAlignment="1"/>
    <xf numFmtId="0" fontId="0" fillId="0" borderId="63" xfId="0" applyFill="1" applyBorder="1" applyAlignment="1"/>
    <xf numFmtId="0" fontId="1" fillId="0" borderId="0" xfId="0" applyFont="1" applyBorder="1" applyAlignment="1">
      <alignment wrapText="1"/>
    </xf>
    <xf numFmtId="0" fontId="8" fillId="0" borderId="36" xfId="0" applyFont="1" applyBorder="1"/>
    <xf numFmtId="0" fontId="8" fillId="0" borderId="0" xfId="0" applyFont="1" applyBorder="1"/>
    <xf numFmtId="0" fontId="8" fillId="0" borderId="37" xfId="0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2" borderId="27" xfId="0" applyFont="1" applyFill="1" applyBorder="1" applyAlignment="1">
      <alignment horizontal="center" wrapText="1"/>
    </xf>
    <xf numFmtId="0" fontId="1" fillId="0" borderId="36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horizontal="justify" vertical="justify" wrapText="1"/>
    </xf>
    <xf numFmtId="0" fontId="0" fillId="0" borderId="37" xfId="0" applyBorder="1" applyAlignment="1">
      <alignment horizontal="justify" vertical="justify" wrapText="1"/>
    </xf>
    <xf numFmtId="0" fontId="1" fillId="0" borderId="8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0" xfId="0" applyFont="1" applyBorder="1" applyAlignment="1"/>
    <xf numFmtId="0" fontId="5" fillId="0" borderId="37" xfId="0" applyFont="1" applyBorder="1" applyAlignment="1"/>
    <xf numFmtId="165" fontId="0" fillId="0" borderId="30" xfId="1" applyNumberFormat="1" applyFont="1" applyBorder="1" applyAlignment="1">
      <alignment horizontal="center" vertical="center"/>
    </xf>
    <xf numFmtId="9" fontId="0" fillId="0" borderId="30" xfId="2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14" xfId="0" applyNumberFormat="1" applyBorder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5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3" fontId="1" fillId="0" borderId="14" xfId="0" applyNumberFormat="1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3" fontId="0" fillId="0" borderId="14" xfId="0" applyNumberFormat="1" applyFont="1" applyBorder="1" applyAlignment="1">
      <alignment horizontal="justify" vertical="center" wrapText="1"/>
    </xf>
    <xf numFmtId="3" fontId="0" fillId="0" borderId="48" xfId="0" applyNumberFormat="1" applyFont="1" applyBorder="1" applyAlignment="1">
      <alignment horizontal="center" vertical="center"/>
    </xf>
    <xf numFmtId="165" fontId="9" fillId="0" borderId="30" xfId="1" applyNumberFormat="1" applyFont="1" applyBorder="1" applyAlignment="1">
      <alignment horizontal="center" vertical="center"/>
    </xf>
    <xf numFmtId="9" fontId="9" fillId="0" borderId="30" xfId="2" applyFont="1" applyBorder="1" applyAlignment="1">
      <alignment horizontal="center" vertical="center"/>
    </xf>
    <xf numFmtId="3" fontId="1" fillId="0" borderId="48" xfId="0" applyNumberFormat="1" applyFont="1" applyBorder="1" applyAlignment="1">
      <alignment horizontal="center" vertical="center"/>
    </xf>
    <xf numFmtId="165" fontId="1" fillId="0" borderId="30" xfId="1" applyNumberFormat="1" applyFont="1" applyBorder="1" applyAlignment="1">
      <alignment horizontal="center" vertical="center"/>
    </xf>
    <xf numFmtId="9" fontId="1" fillId="0" borderId="30" xfId="2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3" fontId="1" fillId="0" borderId="71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3" fontId="1" fillId="0" borderId="24" xfId="0" applyNumberFormat="1" applyFont="1" applyBorder="1" applyAlignment="1">
      <alignment horizontal="justify" vertical="center" wrapText="1"/>
    </xf>
    <xf numFmtId="3" fontId="1" fillId="0" borderId="69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65" fontId="1" fillId="11" borderId="41" xfId="1" applyNumberFormat="1" applyFont="1" applyFill="1" applyBorder="1" applyAlignment="1">
      <alignment horizontal="center" vertical="center"/>
    </xf>
    <xf numFmtId="9" fontId="1" fillId="0" borderId="41" xfId="2" applyFont="1" applyBorder="1" applyAlignment="1">
      <alignment horizontal="center" vertical="center"/>
    </xf>
    <xf numFmtId="0" fontId="10" fillId="2" borderId="27" xfId="0" applyFont="1" applyFill="1" applyBorder="1" applyAlignment="1">
      <alignment vertical="center"/>
    </xf>
    <xf numFmtId="165" fontId="10" fillId="2" borderId="27" xfId="1" applyNumberFormat="1" applyFont="1" applyFill="1" applyBorder="1" applyAlignment="1">
      <alignment horizontal="center" vertical="center"/>
    </xf>
    <xf numFmtId="9" fontId="11" fillId="2" borderId="27" xfId="2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3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" fillId="0" borderId="36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3" fontId="0" fillId="0" borderId="1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justify" wrapText="1"/>
    </xf>
    <xf numFmtId="0" fontId="1" fillId="0" borderId="0" xfId="0" applyFont="1" applyBorder="1" applyAlignment="1"/>
    <xf numFmtId="0" fontId="4" fillId="2" borderId="5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justify" vertical="justify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64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65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4" fillId="2" borderId="6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0" fillId="0" borderId="46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1" fillId="2" borderId="26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18" xfId="0" applyBorder="1" applyAlignment="1">
      <alignment horizontal="left" vertical="justify" wrapText="1"/>
    </xf>
    <xf numFmtId="0" fontId="0" fillId="0" borderId="14" xfId="0" applyBorder="1" applyAlignment="1">
      <alignment horizontal="left" vertical="justify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46" xfId="0" applyBorder="1" applyAlignment="1">
      <alignment horizontal="left" vertical="justify" wrapText="1"/>
    </xf>
    <xf numFmtId="0" fontId="0" fillId="0" borderId="47" xfId="0" applyBorder="1" applyAlignment="1">
      <alignment horizontal="left" vertical="justify" wrapText="1"/>
    </xf>
    <xf numFmtId="0" fontId="0" fillId="0" borderId="48" xfId="0" applyBorder="1" applyAlignment="1">
      <alignment horizontal="left" vertical="justify" wrapTex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3" fontId="1" fillId="0" borderId="30" xfId="0" applyNumberFormat="1" applyFont="1" applyBorder="1" applyAlignment="1">
      <alignment horizontal="justify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76" xfId="0" applyFont="1" applyBorder="1" applyAlignment="1">
      <alignment vertical="top"/>
    </xf>
    <xf numFmtId="0" fontId="5" fillId="0" borderId="77" xfId="0" applyFont="1" applyBorder="1" applyAlignment="1">
      <alignment vertical="top"/>
    </xf>
    <xf numFmtId="0" fontId="5" fillId="0" borderId="4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13" xfId="0" applyBorder="1" applyAlignment="1">
      <alignment vertical="center"/>
    </xf>
    <xf numFmtId="3" fontId="0" fillId="0" borderId="13" xfId="0" applyNumberFormat="1" applyBorder="1"/>
    <xf numFmtId="3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justify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37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justify" wrapText="1"/>
    </xf>
    <xf numFmtId="0" fontId="0" fillId="0" borderId="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" fillId="11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3" fontId="1" fillId="0" borderId="47" xfId="0" applyNumberFormat="1" applyFont="1" applyBorder="1" applyAlignment="1">
      <alignment horizontal="center" vertical="center"/>
    </xf>
    <xf numFmtId="165" fontId="1" fillId="11" borderId="0" xfId="1" applyNumberFormat="1" applyFont="1" applyFill="1" applyBorder="1" applyAlignment="1">
      <alignment horizontal="center" vertical="center"/>
    </xf>
    <xf numFmtId="9" fontId="1" fillId="11" borderId="0" xfId="2" applyFont="1" applyFill="1" applyBorder="1" applyAlignment="1">
      <alignment horizontal="center" vertical="center"/>
    </xf>
    <xf numFmtId="165" fontId="0" fillId="11" borderId="0" xfId="1" applyNumberFormat="1" applyFont="1" applyFill="1" applyBorder="1" applyAlignment="1">
      <alignment horizontal="center" vertical="center"/>
    </xf>
    <xf numFmtId="9" fontId="0" fillId="11" borderId="0" xfId="2" applyFont="1" applyFill="1" applyBorder="1" applyAlignment="1">
      <alignment horizontal="center" vertical="center"/>
    </xf>
    <xf numFmtId="165" fontId="9" fillId="11" borderId="0" xfId="1" applyNumberFormat="1" applyFont="1" applyFill="1" applyBorder="1" applyAlignment="1">
      <alignment horizontal="center" vertical="center"/>
    </xf>
    <xf numFmtId="9" fontId="9" fillId="11" borderId="0" xfId="2" applyFont="1" applyFill="1" applyBorder="1" applyAlignment="1">
      <alignment horizontal="center" vertical="center"/>
    </xf>
    <xf numFmtId="165" fontId="10" fillId="11" borderId="0" xfId="1" applyNumberFormat="1" applyFont="1" applyFill="1" applyBorder="1" applyAlignment="1">
      <alignment horizontal="center" vertical="center"/>
    </xf>
    <xf numFmtId="9" fontId="11" fillId="11" borderId="0" xfId="2" applyFont="1" applyFill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42" xfId="0" applyNumberFormat="1" applyFont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horizontal="center" vertical="center"/>
    </xf>
    <xf numFmtId="3" fontId="5" fillId="2" borderId="73" xfId="0" applyNumberFormat="1" applyFont="1" applyFill="1" applyBorder="1" applyAlignment="1">
      <alignment horizontal="center" vertical="center"/>
    </xf>
    <xf numFmtId="3" fontId="5" fillId="2" borderId="28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165" fontId="1" fillId="0" borderId="51" xfId="0" applyNumberFormat="1" applyFont="1" applyBorder="1" applyAlignment="1">
      <alignment horizontal="center" vertical="center"/>
    </xf>
    <xf numFmtId="165" fontId="1" fillId="0" borderId="55" xfId="0" applyNumberFormat="1" applyFon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65" fontId="0" fillId="0" borderId="51" xfId="0" applyNumberFormat="1" applyFont="1" applyBorder="1" applyAlignment="1">
      <alignment horizontal="center" vertical="center"/>
    </xf>
    <xf numFmtId="165" fontId="1" fillId="0" borderId="52" xfId="0" applyNumberFormat="1" applyFont="1" applyBorder="1" applyAlignment="1">
      <alignment horizontal="center" vertical="center"/>
    </xf>
    <xf numFmtId="165" fontId="11" fillId="2" borderId="10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top"/>
    </xf>
    <xf numFmtId="0" fontId="0" fillId="0" borderId="7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9" xfId="0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4" fillId="2" borderId="7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3" xfId="0" applyFill="1" applyBorder="1" applyAlignment="1">
      <alignment horizontal="left" vertical="center"/>
    </xf>
    <xf numFmtId="0" fontId="0" fillId="0" borderId="63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left" vertical="justify" wrapText="1"/>
    </xf>
    <xf numFmtId="0" fontId="0" fillId="0" borderId="0" xfId="0" applyBorder="1" applyAlignment="1">
      <alignment horizontal="left" vertical="justify" wrapText="1"/>
    </xf>
    <xf numFmtId="0" fontId="2" fillId="0" borderId="0" xfId="0" applyFont="1" applyBorder="1" applyAlignment="1">
      <alignment horizontal="left" vertical="justify" wrapText="1"/>
    </xf>
    <xf numFmtId="0" fontId="0" fillId="0" borderId="37" xfId="0" applyBorder="1" applyAlignment="1">
      <alignment horizontal="left" vertical="justify" wrapText="1"/>
    </xf>
    <xf numFmtId="0" fontId="2" fillId="0" borderId="37" xfId="0" applyFont="1" applyBorder="1" applyAlignment="1">
      <alignment horizontal="left" vertical="justify" wrapText="1"/>
    </xf>
    <xf numFmtId="0" fontId="5" fillId="0" borderId="37" xfId="0" applyFont="1" applyBorder="1" applyAlignment="1">
      <alignment horizontal="center" vertical="justify" wrapText="1"/>
    </xf>
    <xf numFmtId="3" fontId="0" fillId="0" borderId="37" xfId="0" applyNumberForma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top" wrapText="1"/>
    </xf>
    <xf numFmtId="0" fontId="4" fillId="2" borderId="80" xfId="0" applyFont="1" applyFill="1" applyBorder="1" applyAlignment="1">
      <alignment horizontal="center" wrapText="1"/>
    </xf>
    <xf numFmtId="0" fontId="0" fillId="0" borderId="81" xfId="0" applyNumberFormat="1" applyBorder="1" applyAlignment="1">
      <alignment horizontal="center" vertical="center"/>
    </xf>
    <xf numFmtId="0" fontId="0" fillId="0" borderId="82" xfId="0" applyNumberFormat="1" applyBorder="1" applyAlignment="1">
      <alignment horizontal="center" vertical="center"/>
    </xf>
    <xf numFmtId="0" fontId="0" fillId="0" borderId="83" xfId="0" applyNumberFormat="1" applyBorder="1" applyAlignment="1">
      <alignment horizontal="center" vertical="center"/>
    </xf>
    <xf numFmtId="0" fontId="0" fillId="0" borderId="84" xfId="0" applyNumberFormat="1" applyBorder="1" applyAlignment="1">
      <alignment horizontal="center" vertical="center"/>
    </xf>
    <xf numFmtId="0" fontId="1" fillId="2" borderId="85" xfId="0" applyNumberFormat="1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wrapText="1"/>
    </xf>
    <xf numFmtId="0" fontId="0" fillId="0" borderId="87" xfId="0" applyBorder="1" applyAlignment="1">
      <alignment horizontal="center" vertical="center"/>
    </xf>
    <xf numFmtId="0" fontId="1" fillId="2" borderId="86" xfId="0" applyFont="1" applyFill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9" xfId="0" applyBorder="1" applyAlignment="1">
      <alignment horizontal="center" vertical="center"/>
    </xf>
    <xf numFmtId="0" fontId="1" fillId="11" borderId="37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3" fontId="1" fillId="11" borderId="37" xfId="0" applyNumberFormat="1" applyFont="1" applyFill="1" applyBorder="1" applyAlignment="1">
      <alignment horizontal="center" vertical="center"/>
    </xf>
    <xf numFmtId="3" fontId="0" fillId="11" borderId="37" xfId="0" applyNumberFormat="1" applyFill="1" applyBorder="1" applyAlignment="1">
      <alignment horizontal="center" vertical="center"/>
    </xf>
    <xf numFmtId="3" fontId="0" fillId="11" borderId="37" xfId="0" applyNumberFormat="1" applyFont="1" applyFill="1" applyBorder="1" applyAlignment="1">
      <alignment horizontal="center" vertical="center"/>
    </xf>
    <xf numFmtId="3" fontId="11" fillId="11" borderId="3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vertical="top"/>
    </xf>
    <xf numFmtId="0" fontId="5" fillId="0" borderId="4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00"/>
      <color rgb="FFFF6600"/>
      <color rgb="FFFF99CC"/>
      <color rgb="FF66CCFF"/>
      <color rgb="FFFF9933"/>
      <color rgb="FFFFFF66"/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666750</xdr:colOff>
      <xdr:row>0</xdr:row>
      <xdr:rowOff>38100</xdr:rowOff>
    </xdr:from>
    <xdr:to>
      <xdr:col>10</xdr:col>
      <xdr:colOff>581025</xdr:colOff>
      <xdr:row>4</xdr:row>
      <xdr:rowOff>19050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38100"/>
          <a:ext cx="1638300" cy="7524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123825</xdr:rowOff>
    </xdr:from>
    <xdr:to>
      <xdr:col>6</xdr:col>
      <xdr:colOff>209550</xdr:colOff>
      <xdr:row>3</xdr:row>
      <xdr:rowOff>123825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23825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19</xdr:row>
      <xdr:rowOff>180975</xdr:rowOff>
    </xdr:from>
    <xdr:to>
      <xdr:col>7</xdr:col>
      <xdr:colOff>228600</xdr:colOff>
      <xdr:row>23</xdr:row>
      <xdr:rowOff>19050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086225"/>
          <a:ext cx="1333500" cy="60007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21</xdr:row>
      <xdr:rowOff>180975</xdr:rowOff>
    </xdr:from>
    <xdr:to>
      <xdr:col>7</xdr:col>
      <xdr:colOff>942975</xdr:colOff>
      <xdr:row>26</xdr:row>
      <xdr:rowOff>19050</xdr:rowOff>
    </xdr:to>
    <xdr:sp macro="" textlink="">
      <xdr:nvSpPr>
        <xdr:cNvPr id="11" name="10 CuadroTexto"/>
        <xdr:cNvSpPr txBox="1"/>
      </xdr:nvSpPr>
      <xdr:spPr>
        <a:xfrm>
          <a:off x="5553075" y="4467225"/>
          <a:ext cx="1828800" cy="790575"/>
        </a:xfrm>
        <a:prstGeom prst="rect">
          <a:avLst/>
        </a:prstGeom>
        <a:gradFill flip="none" rotWithShape="1">
          <a:gsLst>
            <a:gs pos="0">
              <a:srgbClr val="92D050">
                <a:tint val="66000"/>
                <a:satMod val="160000"/>
              </a:srgbClr>
            </a:gs>
            <a:gs pos="50000">
              <a:srgbClr val="92D050">
                <a:tint val="44500"/>
                <a:satMod val="160000"/>
              </a:srgbClr>
            </a:gs>
            <a:gs pos="100000">
              <a:srgbClr val="92D050">
                <a:tint val="23500"/>
                <a:satMod val="160000"/>
              </a:srgbClr>
            </a:gs>
          </a:gsLst>
          <a:lin ang="2700000" scaled="1"/>
          <a:tileRect/>
        </a:gra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INSTANCIA NORMATIVA:</a:t>
          </a:r>
        </a:p>
        <a:p>
          <a:pPr algn="ctr"/>
          <a:r>
            <a:rPr lang="es-MX" sz="900" b="1"/>
            <a:t>COORDINACIÓN GENERAL DE UNIVERSIDADES TECNOLÓGICAS y</a:t>
          </a:r>
          <a:r>
            <a:rPr lang="es-MX" sz="900" b="1" baseline="0"/>
            <a:t> POLITÉCNICAS</a:t>
          </a:r>
          <a:endParaRPr lang="es-MX" sz="900" b="1"/>
        </a:p>
      </xdr:txBody>
    </xdr:sp>
    <xdr:clientData/>
  </xdr:twoCellAnchor>
  <xdr:twoCellAnchor>
    <xdr:from>
      <xdr:col>2</xdr:col>
      <xdr:colOff>238126</xdr:colOff>
      <xdr:row>21</xdr:row>
      <xdr:rowOff>38100</xdr:rowOff>
    </xdr:from>
    <xdr:to>
      <xdr:col>3</xdr:col>
      <xdr:colOff>9526</xdr:colOff>
      <xdr:row>22</xdr:row>
      <xdr:rowOff>152400</xdr:rowOff>
    </xdr:to>
    <xdr:sp macro="" textlink="">
      <xdr:nvSpPr>
        <xdr:cNvPr id="12" name="11 Flecha derecha"/>
        <xdr:cNvSpPr/>
      </xdr:nvSpPr>
      <xdr:spPr>
        <a:xfrm>
          <a:off x="1885951" y="4324350"/>
          <a:ext cx="495300" cy="304800"/>
        </a:xfrm>
        <a:prstGeom prst="rightArrow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295275</xdr:colOff>
      <xdr:row>21</xdr:row>
      <xdr:rowOff>47625</xdr:rowOff>
    </xdr:from>
    <xdr:to>
      <xdr:col>5</xdr:col>
      <xdr:colOff>762000</xdr:colOff>
      <xdr:row>22</xdr:row>
      <xdr:rowOff>161925</xdr:rowOff>
    </xdr:to>
    <xdr:sp macro="" textlink="">
      <xdr:nvSpPr>
        <xdr:cNvPr id="13" name="12 Flecha derecha"/>
        <xdr:cNvSpPr/>
      </xdr:nvSpPr>
      <xdr:spPr>
        <a:xfrm>
          <a:off x="4733925" y="4333875"/>
          <a:ext cx="466725" cy="304800"/>
        </a:xfrm>
        <a:prstGeom prst="rightArrow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600075</xdr:colOff>
      <xdr:row>20</xdr:row>
      <xdr:rowOff>9525</xdr:rowOff>
    </xdr:from>
    <xdr:to>
      <xdr:col>10</xdr:col>
      <xdr:colOff>209550</xdr:colOff>
      <xdr:row>23</xdr:row>
      <xdr:rowOff>38100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4105275"/>
          <a:ext cx="1333500" cy="600075"/>
        </a:xfrm>
        <a:prstGeom prst="rect">
          <a:avLst/>
        </a:prstGeom>
      </xdr:spPr>
    </xdr:pic>
    <xdr:clientData/>
  </xdr:twoCellAnchor>
  <xdr:twoCellAnchor>
    <xdr:from>
      <xdr:col>8</xdr:col>
      <xdr:colOff>828675</xdr:colOff>
      <xdr:row>22</xdr:row>
      <xdr:rowOff>0</xdr:rowOff>
    </xdr:from>
    <xdr:to>
      <xdr:col>10</xdr:col>
      <xdr:colOff>809625</xdr:colOff>
      <xdr:row>25</xdr:row>
      <xdr:rowOff>190499</xdr:rowOff>
    </xdr:to>
    <xdr:sp macro="" textlink="">
      <xdr:nvSpPr>
        <xdr:cNvPr id="15" name="14 CuadroTexto"/>
        <xdr:cNvSpPr txBox="1"/>
      </xdr:nvSpPr>
      <xdr:spPr>
        <a:xfrm>
          <a:off x="8362950" y="4476750"/>
          <a:ext cx="1590675" cy="761999"/>
        </a:xfrm>
        <a:prstGeom prst="rect">
          <a:avLst/>
        </a:prstGeom>
        <a:gradFill flip="none" rotWithShape="1">
          <a:gsLst>
            <a:gs pos="0">
              <a:srgbClr val="92D050">
                <a:tint val="66000"/>
                <a:satMod val="160000"/>
              </a:srgbClr>
            </a:gs>
            <a:gs pos="50000">
              <a:srgbClr val="92D050">
                <a:tint val="44500"/>
                <a:satMod val="160000"/>
              </a:srgbClr>
            </a:gs>
            <a:gs pos="100000">
              <a:srgbClr val="92D050">
                <a:tint val="23500"/>
                <a:satMod val="160000"/>
              </a:srgbClr>
            </a:gs>
          </a:gsLst>
          <a:lin ang="2700000" scaled="1"/>
          <a:tileRect/>
        </a:gra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INSTANCIA EJECUTORA:</a:t>
          </a:r>
        </a:p>
        <a:p>
          <a:pPr algn="ctr"/>
          <a:r>
            <a:rPr lang="es-MX" sz="900" b="1"/>
            <a:t>UNIVERSIDADTECNOLÓGICA O UNIVERSIDADE</a:t>
          </a:r>
          <a:r>
            <a:rPr lang="es-MX" sz="900" b="1" baseline="0"/>
            <a:t> PILITÉCNICAS</a:t>
          </a:r>
          <a:endParaRPr lang="es-MX" sz="900" b="1"/>
        </a:p>
        <a:p>
          <a:pPr algn="ctr"/>
          <a:endParaRPr lang="es-MX" sz="900" b="1"/>
        </a:p>
      </xdr:txBody>
    </xdr:sp>
    <xdr:clientData/>
  </xdr:twoCellAnchor>
  <xdr:twoCellAnchor>
    <xdr:from>
      <xdr:col>8</xdr:col>
      <xdr:colOff>1</xdr:colOff>
      <xdr:row>21</xdr:row>
      <xdr:rowOff>47625</xdr:rowOff>
    </xdr:from>
    <xdr:to>
      <xdr:col>8</xdr:col>
      <xdr:colOff>495301</xdr:colOff>
      <xdr:row>22</xdr:row>
      <xdr:rowOff>161925</xdr:rowOff>
    </xdr:to>
    <xdr:sp macro="" textlink="">
      <xdr:nvSpPr>
        <xdr:cNvPr id="16" name="15 Flecha derecha"/>
        <xdr:cNvSpPr/>
      </xdr:nvSpPr>
      <xdr:spPr>
        <a:xfrm>
          <a:off x="7534276" y="4333875"/>
          <a:ext cx="495300" cy="304800"/>
        </a:xfrm>
        <a:prstGeom prst="rightArrow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38100</xdr:colOff>
      <xdr:row>10</xdr:row>
      <xdr:rowOff>9525</xdr:rowOff>
    </xdr:from>
    <xdr:to>
      <xdr:col>10</xdr:col>
      <xdr:colOff>19050</xdr:colOff>
      <xdr:row>10</xdr:row>
      <xdr:rowOff>19050</xdr:rowOff>
    </xdr:to>
    <xdr:cxnSp macro="">
      <xdr:nvCxnSpPr>
        <xdr:cNvPr id="18" name="17 Conector recto"/>
        <xdr:cNvCxnSpPr/>
      </xdr:nvCxnSpPr>
      <xdr:spPr>
        <a:xfrm flipV="1">
          <a:off x="3086100" y="2400300"/>
          <a:ext cx="4267200" cy="9525"/>
        </a:xfrm>
        <a:prstGeom prst="line">
          <a:avLst/>
        </a:prstGeom>
        <a:ln w="15875">
          <a:solidFill>
            <a:schemeClr val="tx1"/>
          </a:solidFill>
        </a:ln>
        <a:scene3d>
          <a:camera prst="orthographicFront"/>
          <a:lightRig rig="threePt" dir="t"/>
        </a:scene3d>
        <a:sp3d z="22860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19049</xdr:colOff>
      <xdr:row>19</xdr:row>
      <xdr:rowOff>76200</xdr:rowOff>
    </xdr:from>
    <xdr:to>
      <xdr:col>1</xdr:col>
      <xdr:colOff>1095375</xdr:colOff>
      <xdr:row>22</xdr:row>
      <xdr:rowOff>114300</xdr:rowOff>
    </xdr:to>
    <xdr:pic>
      <xdr:nvPicPr>
        <xdr:cNvPr id="20" name="19 Imagen" descr="C:\Users\juan.hernandez\Desktop\FormatoPapeleria\HORIZONTAL\SEP_horizontal_ALTA-01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8" t="23715" b="36956"/>
        <a:stretch/>
      </xdr:blipFill>
      <xdr:spPr bwMode="auto">
        <a:xfrm>
          <a:off x="19049" y="3419475"/>
          <a:ext cx="1619251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142874</xdr:colOff>
      <xdr:row>19</xdr:row>
      <xdr:rowOff>9525</xdr:rowOff>
    </xdr:from>
    <xdr:to>
      <xdr:col>4</xdr:col>
      <xdr:colOff>676275</xdr:colOff>
      <xdr:row>22</xdr:row>
      <xdr:rowOff>85725</xdr:rowOff>
    </xdr:to>
    <xdr:pic>
      <xdr:nvPicPr>
        <xdr:cNvPr id="21" name="20 Imagen" descr="C:\Users\juan.hernandez\Desktop\FormatoPapeleria\HORIZONTAL\SEP_horizontal_ALTA-01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8" t="23715" b="36956"/>
        <a:stretch/>
      </xdr:blipFill>
      <xdr:spPr bwMode="auto">
        <a:xfrm>
          <a:off x="2514599" y="3914775"/>
          <a:ext cx="1638301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19050</xdr:rowOff>
    </xdr:from>
    <xdr:to>
      <xdr:col>3</xdr:col>
      <xdr:colOff>190500</xdr:colOff>
      <xdr:row>4</xdr:row>
      <xdr:rowOff>33655</xdr:rowOff>
    </xdr:to>
    <xdr:pic>
      <xdr:nvPicPr>
        <xdr:cNvPr id="19" name="18 Imagen" descr="C:\Users\juan.hernandez\Desktop\FormatoPapeleria\HORIZONTAL\SEP_horizontal_ALTA-01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8" t="23715" b="36956"/>
        <a:stretch/>
      </xdr:blipFill>
      <xdr:spPr bwMode="auto">
        <a:xfrm>
          <a:off x="152400" y="19050"/>
          <a:ext cx="2486025" cy="7861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314325</xdr:colOff>
      <xdr:row>22</xdr:row>
      <xdr:rowOff>0</xdr:rowOff>
    </xdr:from>
    <xdr:to>
      <xdr:col>5</xdr:col>
      <xdr:colOff>161925</xdr:colOff>
      <xdr:row>26</xdr:row>
      <xdr:rowOff>95249</xdr:rowOff>
    </xdr:to>
    <xdr:sp macro="" textlink="">
      <xdr:nvSpPr>
        <xdr:cNvPr id="10" name="9 CuadroTexto"/>
        <xdr:cNvSpPr txBox="1"/>
      </xdr:nvSpPr>
      <xdr:spPr>
        <a:xfrm>
          <a:off x="2686050" y="4476750"/>
          <a:ext cx="1914525" cy="857249"/>
        </a:xfrm>
        <a:prstGeom prst="rect">
          <a:avLst/>
        </a:prstGeom>
        <a:gradFill flip="none" rotWithShape="1">
          <a:gsLst>
            <a:gs pos="0">
              <a:srgbClr val="92D050">
                <a:tint val="66000"/>
                <a:satMod val="160000"/>
              </a:srgbClr>
            </a:gs>
            <a:gs pos="50000">
              <a:srgbClr val="92D050">
                <a:tint val="44500"/>
                <a:satMod val="160000"/>
              </a:srgbClr>
            </a:gs>
            <a:gs pos="100000">
              <a:srgbClr val="92D050">
                <a:tint val="23500"/>
                <a:satMod val="160000"/>
              </a:srgbClr>
            </a:gs>
          </a:gsLst>
          <a:lin ang="2700000" scaled="1"/>
          <a:tileRect/>
        </a:gra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900" b="1"/>
        </a:p>
        <a:p>
          <a:pPr algn="ctr"/>
          <a:r>
            <a:rPr lang="es-MX" sz="900" b="1"/>
            <a:t>DEPENDENCIA:</a:t>
          </a:r>
        </a:p>
        <a:p>
          <a:pPr algn="ctr"/>
          <a:r>
            <a:rPr lang="es-MX" sz="900" b="1"/>
            <a:t>SECRETARÍA DE EDUCACIÓN PÚBLICA</a:t>
          </a:r>
        </a:p>
      </xdr:txBody>
    </xdr:sp>
    <xdr:clientData/>
  </xdr:twoCellAnchor>
  <xdr:twoCellAnchor>
    <xdr:from>
      <xdr:col>0</xdr:col>
      <xdr:colOff>238125</xdr:colOff>
      <xdr:row>22</xdr:row>
      <xdr:rowOff>9525</xdr:rowOff>
    </xdr:from>
    <xdr:to>
      <xdr:col>2</xdr:col>
      <xdr:colOff>85725</xdr:colOff>
      <xdr:row>26</xdr:row>
      <xdr:rowOff>66675</xdr:rowOff>
    </xdr:to>
    <xdr:sp macro="" textlink="">
      <xdr:nvSpPr>
        <xdr:cNvPr id="9" name="8 CuadroTexto"/>
        <xdr:cNvSpPr txBox="1"/>
      </xdr:nvSpPr>
      <xdr:spPr>
        <a:xfrm>
          <a:off x="238125" y="3514725"/>
          <a:ext cx="1371600" cy="819150"/>
        </a:xfrm>
        <a:prstGeom prst="rect">
          <a:avLst/>
        </a:prstGeom>
        <a:gradFill flip="none" rotWithShape="1">
          <a:gsLst>
            <a:gs pos="0">
              <a:srgbClr val="92D050">
                <a:tint val="66000"/>
                <a:satMod val="160000"/>
              </a:srgbClr>
            </a:gs>
            <a:gs pos="50000">
              <a:srgbClr val="92D050">
                <a:tint val="44500"/>
                <a:satMod val="160000"/>
              </a:srgbClr>
            </a:gs>
            <a:gs pos="100000">
              <a:srgbClr val="92D050">
                <a:tint val="23500"/>
                <a:satMod val="160000"/>
              </a:srgbClr>
            </a:gs>
          </a:gsLst>
          <a:lin ang="2700000" scaled="1"/>
          <a:tileRect/>
        </a:gra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900" b="1"/>
        </a:p>
        <a:p>
          <a:pPr algn="ctr"/>
          <a:r>
            <a:rPr lang="es-MX" sz="900" b="1"/>
            <a:t>RAMO 11:</a:t>
          </a:r>
        </a:p>
        <a:p>
          <a:pPr algn="ctr"/>
          <a:endParaRPr lang="es-MX" sz="900" b="1"/>
        </a:p>
        <a:p>
          <a:pPr algn="ctr"/>
          <a:r>
            <a:rPr lang="es-MX" sz="900" b="1"/>
            <a:t>EDUCACIÓN PÚBLICA</a:t>
          </a:r>
        </a:p>
      </xdr:txBody>
    </xdr:sp>
    <xdr:clientData/>
  </xdr:twoCellAnchor>
  <xdr:twoCellAnchor>
    <xdr:from>
      <xdr:col>4</xdr:col>
      <xdr:colOff>38100</xdr:colOff>
      <xdr:row>14</xdr:row>
      <xdr:rowOff>9525</xdr:rowOff>
    </xdr:from>
    <xdr:to>
      <xdr:col>10</xdr:col>
      <xdr:colOff>19050</xdr:colOff>
      <xdr:row>14</xdr:row>
      <xdr:rowOff>19050</xdr:rowOff>
    </xdr:to>
    <xdr:cxnSp macro="">
      <xdr:nvCxnSpPr>
        <xdr:cNvPr id="24" name="23 Conector recto"/>
        <xdr:cNvCxnSpPr/>
      </xdr:nvCxnSpPr>
      <xdr:spPr>
        <a:xfrm flipV="1">
          <a:off x="3086100" y="2781300"/>
          <a:ext cx="4267200" cy="9525"/>
        </a:xfrm>
        <a:prstGeom prst="line">
          <a:avLst/>
        </a:prstGeom>
        <a:ln w="15875">
          <a:solidFill>
            <a:schemeClr val="tx1"/>
          </a:solidFill>
        </a:ln>
        <a:scene3d>
          <a:camera prst="orthographicFront"/>
          <a:lightRig rig="threePt" dir="t"/>
        </a:scene3d>
        <a:sp3d z="22860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9525</xdr:rowOff>
    </xdr:from>
    <xdr:to>
      <xdr:col>10</xdr:col>
      <xdr:colOff>19050</xdr:colOff>
      <xdr:row>12</xdr:row>
      <xdr:rowOff>19050</xdr:rowOff>
    </xdr:to>
    <xdr:cxnSp macro="">
      <xdr:nvCxnSpPr>
        <xdr:cNvPr id="22" name="21 Conector recto"/>
        <xdr:cNvCxnSpPr/>
      </xdr:nvCxnSpPr>
      <xdr:spPr>
        <a:xfrm flipV="1">
          <a:off x="3086100" y="2781300"/>
          <a:ext cx="4267200" cy="9525"/>
        </a:xfrm>
        <a:prstGeom prst="line">
          <a:avLst/>
        </a:prstGeom>
        <a:ln w="15875">
          <a:solidFill>
            <a:schemeClr val="tx1"/>
          </a:solidFill>
        </a:ln>
        <a:scene3d>
          <a:camera prst="orthographicFront"/>
          <a:lightRig rig="threePt" dir="t"/>
        </a:scene3d>
        <a:sp3d z="22860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tabSelected="1" workbookViewId="0">
      <selection activeCell="M14" sqref="M14"/>
    </sheetView>
  </sheetViews>
  <sheetFormatPr baseColWidth="10" defaultRowHeight="15" x14ac:dyDescent="0.25"/>
  <cols>
    <col min="1" max="1" width="8.140625" customWidth="1"/>
    <col min="2" max="2" width="16.5703125" customWidth="1"/>
    <col min="3" max="3" width="12" customWidth="1"/>
    <col min="4" max="4" width="16.5703125" customWidth="1"/>
    <col min="5" max="5" width="14.42578125" customWidth="1"/>
    <col min="6" max="6" width="15.7109375" customWidth="1"/>
    <col min="7" max="7" width="14.28515625" customWidth="1"/>
    <col min="8" max="8" width="14" customWidth="1"/>
    <col min="9" max="9" width="13.140625" customWidth="1"/>
    <col min="10" max="10" width="12.7109375" customWidth="1"/>
    <col min="11" max="11" width="12.5703125" customWidth="1"/>
    <col min="13" max="13" width="14.140625" customWidth="1"/>
  </cols>
  <sheetData>
    <row r="1" spans="1:11" ht="15.75" thickTop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1"/>
      <c r="C2" s="1"/>
      <c r="D2" s="1"/>
      <c r="E2" s="1"/>
      <c r="F2" s="1"/>
      <c r="G2" s="1"/>
      <c r="H2" s="1"/>
      <c r="I2" s="1"/>
      <c r="J2" s="1"/>
      <c r="K2" s="10"/>
    </row>
    <row r="3" spans="1:11" x14ac:dyDescent="0.25">
      <c r="A3" s="9"/>
      <c r="B3" s="1"/>
      <c r="C3" s="1"/>
      <c r="D3" s="1"/>
      <c r="E3" s="1"/>
      <c r="F3" s="1"/>
      <c r="G3" s="1"/>
      <c r="H3" s="1"/>
      <c r="I3" s="1"/>
      <c r="J3" s="1"/>
      <c r="K3" s="10"/>
    </row>
    <row r="4" spans="1:11" x14ac:dyDescent="0.25">
      <c r="A4" s="9"/>
      <c r="B4" s="1"/>
      <c r="C4" s="1"/>
      <c r="D4" s="1"/>
      <c r="E4" s="1"/>
      <c r="F4" s="1"/>
      <c r="G4" s="1"/>
      <c r="H4" s="1"/>
      <c r="I4" s="1"/>
      <c r="J4" s="1"/>
      <c r="K4" s="10"/>
    </row>
    <row r="5" spans="1:11" ht="9.75" customHeight="1" x14ac:dyDescent="0.25">
      <c r="A5" s="9"/>
      <c r="B5" s="1"/>
      <c r="C5" s="1"/>
      <c r="D5" s="1"/>
      <c r="E5" s="1"/>
      <c r="F5" s="1"/>
      <c r="G5" s="1"/>
      <c r="H5" s="1"/>
      <c r="I5" s="1"/>
      <c r="J5" s="1"/>
      <c r="K5" s="10"/>
    </row>
    <row r="6" spans="1:11" ht="23.25" x14ac:dyDescent="0.35">
      <c r="A6" s="132" t="s">
        <v>99</v>
      </c>
      <c r="B6" s="133"/>
      <c r="C6" s="133"/>
      <c r="D6" s="133"/>
      <c r="E6" s="133"/>
      <c r="F6" s="133"/>
      <c r="G6" s="133"/>
      <c r="H6" s="133"/>
      <c r="I6" s="133"/>
      <c r="J6" s="133"/>
      <c r="K6" s="134"/>
    </row>
    <row r="7" spans="1:11" ht="6" customHeight="1" x14ac:dyDescent="0.35">
      <c r="A7" s="53"/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1" ht="23.25" x14ac:dyDescent="0.35">
      <c r="A8" s="132" t="s">
        <v>100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</row>
    <row r="9" spans="1:11" ht="23.25" customHeight="1" x14ac:dyDescent="0.25">
      <c r="A9" s="137" t="s">
        <v>101</v>
      </c>
      <c r="B9" s="138"/>
      <c r="C9" s="138"/>
      <c r="D9" s="138"/>
      <c r="E9" s="138"/>
      <c r="F9" s="138"/>
      <c r="G9" s="138"/>
      <c r="H9" s="138"/>
      <c r="I9" s="138"/>
      <c r="J9" s="138"/>
      <c r="K9" s="139"/>
    </row>
    <row r="10" spans="1:11" ht="18.75" customHeight="1" x14ac:dyDescent="0.25">
      <c r="A10" s="135" t="s">
        <v>98</v>
      </c>
      <c r="B10" s="136"/>
      <c r="C10" s="136"/>
      <c r="D10" s="136"/>
      <c r="E10" s="1"/>
      <c r="F10" s="1"/>
      <c r="G10" s="52"/>
      <c r="H10" s="52"/>
      <c r="I10" s="52"/>
      <c r="J10" s="52"/>
      <c r="K10" s="10"/>
    </row>
    <row r="11" spans="1:11" ht="10.5" customHeight="1" x14ac:dyDescent="0.25">
      <c r="A11" s="9"/>
      <c r="B11" s="1"/>
      <c r="C11" s="1"/>
      <c r="D11" s="1"/>
      <c r="E11" s="1"/>
      <c r="F11" s="1"/>
      <c r="G11" s="1"/>
      <c r="H11" s="1"/>
      <c r="I11" s="1"/>
      <c r="J11" s="1"/>
      <c r="K11" s="10"/>
    </row>
    <row r="12" spans="1:11" ht="18.75" customHeight="1" x14ac:dyDescent="0.25">
      <c r="A12" s="135" t="s">
        <v>102</v>
      </c>
      <c r="B12" s="136"/>
      <c r="C12" s="136"/>
      <c r="D12" s="136"/>
      <c r="E12" s="1"/>
      <c r="F12" s="1"/>
      <c r="G12" s="52"/>
      <c r="H12" s="52"/>
      <c r="I12" s="52"/>
      <c r="J12" s="52"/>
      <c r="K12" s="10"/>
    </row>
    <row r="13" spans="1:11" ht="10.5" customHeight="1" x14ac:dyDescent="0.25">
      <c r="A13" s="80"/>
      <c r="B13" s="81"/>
      <c r="C13" s="81"/>
      <c r="D13" s="81"/>
      <c r="E13" s="1"/>
      <c r="F13" s="1"/>
      <c r="G13" s="52"/>
      <c r="H13" s="52"/>
      <c r="I13" s="52"/>
      <c r="J13" s="52"/>
      <c r="K13" s="10"/>
    </row>
    <row r="14" spans="1:11" ht="18.75" customHeight="1" x14ac:dyDescent="0.25">
      <c r="A14" s="135" t="s">
        <v>103</v>
      </c>
      <c r="B14" s="136"/>
      <c r="C14" s="136"/>
      <c r="D14" s="136"/>
      <c r="E14" s="1"/>
      <c r="F14" s="1"/>
      <c r="G14" s="52"/>
      <c r="H14" s="52"/>
      <c r="I14" s="52"/>
      <c r="J14" s="52"/>
      <c r="K14" s="10"/>
    </row>
    <row r="15" spans="1:11" x14ac:dyDescent="0.25">
      <c r="A15" s="9"/>
      <c r="B15" s="1"/>
      <c r="C15" s="1"/>
      <c r="D15" s="1"/>
      <c r="E15" s="1"/>
      <c r="F15" s="1"/>
      <c r="G15" s="1"/>
      <c r="H15" s="1"/>
      <c r="I15" s="1"/>
      <c r="J15" s="1"/>
      <c r="K15" s="10"/>
    </row>
    <row r="16" spans="1:11" ht="15" customHeight="1" x14ac:dyDescent="0.25">
      <c r="A16" s="295" t="s">
        <v>0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8"/>
    </row>
    <row r="17" spans="1:11" x14ac:dyDescent="0.25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298"/>
    </row>
    <row r="18" spans="1:1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0"/>
    </row>
    <row r="19" spans="1:11" x14ac:dyDescent="0.25">
      <c r="A19" s="151" t="s">
        <v>1</v>
      </c>
      <c r="B19" s="152"/>
      <c r="C19" s="152"/>
      <c r="D19" s="1"/>
      <c r="E19" s="1"/>
      <c r="F19" s="1"/>
      <c r="G19" s="1"/>
      <c r="H19" s="1"/>
      <c r="I19" s="1"/>
      <c r="J19" s="1"/>
      <c r="K19" s="10"/>
    </row>
    <row r="20" spans="1:1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0"/>
    </row>
    <row r="21" spans="1:1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0"/>
    </row>
    <row r="22" spans="1:1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0"/>
    </row>
    <row r="23" spans="1:1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0"/>
    </row>
    <row r="24" spans="1:1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0"/>
    </row>
    <row r="25" spans="1:1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0"/>
    </row>
    <row r="26" spans="1:1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0"/>
    </row>
    <row r="27" spans="1:1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0"/>
    </row>
    <row r="28" spans="1:11" ht="15" customHeight="1" x14ac:dyDescent="0.25">
      <c r="A28" s="9"/>
      <c r="B28" s="297" t="s">
        <v>2</v>
      </c>
      <c r="C28" s="297"/>
      <c r="D28" s="297"/>
      <c r="E28" s="297"/>
      <c r="F28" s="297"/>
      <c r="G28" s="297"/>
      <c r="H28" s="297"/>
      <c r="I28" s="297"/>
      <c r="J28" s="297"/>
      <c r="K28" s="299"/>
    </row>
    <row r="29" spans="1:11" x14ac:dyDescent="0.25">
      <c r="A29" s="9"/>
      <c r="B29" s="297"/>
      <c r="C29" s="297"/>
      <c r="D29" s="297"/>
      <c r="E29" s="297"/>
      <c r="F29" s="297"/>
      <c r="G29" s="297"/>
      <c r="H29" s="297"/>
      <c r="I29" s="297"/>
      <c r="J29" s="297"/>
      <c r="K29" s="299"/>
    </row>
    <row r="30" spans="1:11" ht="9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0"/>
    </row>
    <row r="31" spans="1:11" x14ac:dyDescent="0.25">
      <c r="A31" s="144" t="s">
        <v>3</v>
      </c>
      <c r="B31" s="145"/>
      <c r="C31" s="1"/>
      <c r="D31" s="1"/>
      <c r="E31" s="1"/>
      <c r="F31" s="1"/>
      <c r="G31" s="1"/>
      <c r="H31" s="1"/>
      <c r="I31" s="1"/>
      <c r="J31" s="1"/>
      <c r="K31" s="10"/>
    </row>
    <row r="32" spans="1:11" ht="8.2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0"/>
    </row>
    <row r="33" spans="1:11" ht="15.75" x14ac:dyDescent="0.25">
      <c r="A33" s="9"/>
      <c r="B33" s="1"/>
      <c r="C33" s="125" t="s">
        <v>4</v>
      </c>
      <c r="D33" s="125"/>
      <c r="E33" s="1"/>
      <c r="F33" s="1"/>
      <c r="G33" s="1"/>
      <c r="H33" s="244" t="s">
        <v>105</v>
      </c>
      <c r="I33" s="244"/>
      <c r="J33" s="244"/>
      <c r="K33" s="300"/>
    </row>
    <row r="34" spans="1:11" ht="15.75" thickBot="1" x14ac:dyDescent="0.3">
      <c r="A34" s="9"/>
      <c r="B34" s="1"/>
      <c r="C34" s="1"/>
      <c r="D34" s="1"/>
      <c r="E34" s="1"/>
      <c r="F34" s="1"/>
      <c r="G34" s="1"/>
      <c r="H34" s="244"/>
      <c r="I34" s="244"/>
      <c r="J34" s="244"/>
      <c r="K34" s="300"/>
    </row>
    <row r="35" spans="1:11" ht="15.75" thickBot="1" x14ac:dyDescent="0.3">
      <c r="A35" s="9"/>
      <c r="B35" s="1"/>
      <c r="C35" s="1"/>
      <c r="D35" s="1"/>
      <c r="E35" s="1"/>
      <c r="F35" s="1"/>
      <c r="G35" s="1"/>
      <c r="H35" s="82"/>
      <c r="I35" s="225" t="s">
        <v>160</v>
      </c>
      <c r="J35" s="225" t="s">
        <v>161</v>
      </c>
      <c r="K35" s="83"/>
    </row>
    <row r="36" spans="1:11" ht="15.75" thickBot="1" x14ac:dyDescent="0.3">
      <c r="A36" s="9"/>
      <c r="B36" s="237" t="s">
        <v>163</v>
      </c>
      <c r="C36" s="237"/>
      <c r="D36" s="237"/>
      <c r="E36" s="237"/>
      <c r="F36" s="237" t="s">
        <v>162</v>
      </c>
      <c r="G36" s="1"/>
      <c r="H36" s="1"/>
      <c r="I36" s="222" t="s">
        <v>6</v>
      </c>
      <c r="J36" s="223"/>
      <c r="K36" s="83"/>
    </row>
    <row r="37" spans="1:11" ht="15.75" customHeight="1" thickBot="1" x14ac:dyDescent="0.3">
      <c r="A37" s="9"/>
      <c r="B37" s="238"/>
      <c r="C37" s="238"/>
      <c r="D37" s="238"/>
      <c r="E37" s="238"/>
      <c r="F37" s="238"/>
      <c r="G37" s="1"/>
      <c r="H37" s="1"/>
      <c r="I37" s="27" t="s">
        <v>7</v>
      </c>
      <c r="J37" s="56"/>
      <c r="K37" s="301"/>
    </row>
    <row r="38" spans="1:11" ht="17.25" customHeight="1" thickBot="1" x14ac:dyDescent="0.3">
      <c r="A38" s="9"/>
      <c r="B38" s="154" t="s">
        <v>164</v>
      </c>
      <c r="C38" s="155"/>
      <c r="D38" s="155"/>
      <c r="E38" s="227"/>
      <c r="F38" s="142"/>
      <c r="G38" s="1"/>
      <c r="H38" s="1"/>
      <c r="I38" s="27" t="s">
        <v>8</v>
      </c>
      <c r="J38" s="57"/>
      <c r="K38" s="301"/>
    </row>
    <row r="39" spans="1:11" ht="18" customHeight="1" thickBot="1" x14ac:dyDescent="0.3">
      <c r="A39" s="9"/>
      <c r="B39" s="156"/>
      <c r="C39" s="157"/>
      <c r="D39" s="157"/>
      <c r="E39" s="228"/>
      <c r="F39" s="143"/>
      <c r="G39" s="1"/>
      <c r="H39" s="1"/>
      <c r="I39" s="27" t="s">
        <v>104</v>
      </c>
      <c r="J39" s="56"/>
      <c r="K39" s="301"/>
    </row>
    <row r="40" spans="1:11" ht="17.25" customHeight="1" thickBot="1" x14ac:dyDescent="0.3">
      <c r="A40" s="9"/>
      <c r="B40" s="154" t="s">
        <v>5</v>
      </c>
      <c r="C40" s="155"/>
      <c r="D40" s="155"/>
      <c r="E40" s="227"/>
      <c r="F40" s="142"/>
      <c r="G40" s="1"/>
      <c r="H40" s="1"/>
      <c r="I40" s="27" t="s">
        <v>106</v>
      </c>
      <c r="J40" s="56"/>
      <c r="K40" s="301"/>
    </row>
    <row r="41" spans="1:11" ht="15.75" customHeight="1" thickBot="1" x14ac:dyDescent="0.3">
      <c r="A41" s="9"/>
      <c r="B41" s="156"/>
      <c r="C41" s="157"/>
      <c r="D41" s="157"/>
      <c r="E41" s="228"/>
      <c r="F41" s="143"/>
      <c r="G41" s="1"/>
      <c r="H41" s="1"/>
      <c r="I41" s="27" t="s">
        <v>9</v>
      </c>
      <c r="J41" s="224">
        <f>SUM(J36:J40)</f>
        <v>0</v>
      </c>
      <c r="K41" s="301"/>
    </row>
    <row r="42" spans="1:11" ht="16.5" customHeight="1" x14ac:dyDescent="0.25">
      <c r="A42" s="9"/>
      <c r="B42" s="229" t="s">
        <v>51</v>
      </c>
      <c r="C42" s="230"/>
      <c r="D42" s="230"/>
      <c r="E42" s="231"/>
      <c r="F42" s="235" t="e">
        <f>+F40/F38</f>
        <v>#DIV/0!</v>
      </c>
      <c r="G42" s="1"/>
      <c r="H42" s="294" t="s">
        <v>165</v>
      </c>
      <c r="I42" s="294"/>
      <c r="J42" s="294"/>
      <c r="K42" s="302"/>
    </row>
    <row r="43" spans="1:11" ht="15.75" thickBot="1" x14ac:dyDescent="0.3">
      <c r="A43" s="9"/>
      <c r="B43" s="232"/>
      <c r="C43" s="233"/>
      <c r="D43" s="233"/>
      <c r="E43" s="234"/>
      <c r="F43" s="236"/>
      <c r="G43" s="1"/>
      <c r="H43" s="294"/>
      <c r="I43" s="294"/>
      <c r="J43" s="294"/>
      <c r="K43" s="302"/>
    </row>
    <row r="44" spans="1:11" ht="15.75" customHeight="1" x14ac:dyDescent="0.25">
      <c r="A44" s="9"/>
      <c r="B44" s="226"/>
      <c r="C44" s="226"/>
      <c r="D44" s="226"/>
      <c r="E44" s="226"/>
      <c r="F44" s="226"/>
      <c r="G44" s="1"/>
      <c r="H44" s="294"/>
      <c r="I44" s="294"/>
      <c r="J44" s="294"/>
      <c r="K44" s="302"/>
    </row>
    <row r="45" spans="1:11" ht="27.75" customHeight="1" x14ac:dyDescent="0.25">
      <c r="A45" s="9"/>
      <c r="B45" s="1"/>
      <c r="C45" s="1"/>
      <c r="D45" s="1"/>
      <c r="E45" s="1"/>
      <c r="F45" s="1"/>
      <c r="G45" s="1"/>
      <c r="H45" s="239"/>
      <c r="I45" s="239"/>
      <c r="J45" s="239"/>
      <c r="K45" s="240"/>
    </row>
    <row r="46" spans="1:11" ht="26.25" customHeight="1" thickBot="1" x14ac:dyDescent="0.3">
      <c r="A46" s="9"/>
      <c r="B46" s="1"/>
      <c r="C46" s="1"/>
      <c r="D46" s="324" t="s">
        <v>168</v>
      </c>
      <c r="E46" s="324"/>
      <c r="F46" s="324"/>
      <c r="G46" s="324"/>
      <c r="H46" s="324"/>
      <c r="I46" s="239"/>
      <c r="J46" s="239"/>
      <c r="K46" s="240"/>
    </row>
    <row r="47" spans="1:11" ht="30" customHeight="1" thickBot="1" x14ac:dyDescent="0.3">
      <c r="A47" s="9"/>
      <c r="B47" s="1"/>
      <c r="C47" s="1"/>
      <c r="D47" s="58" t="s">
        <v>109</v>
      </c>
      <c r="E47" s="58" t="s">
        <v>107</v>
      </c>
      <c r="F47" s="58" t="s">
        <v>108</v>
      </c>
      <c r="G47" s="84" t="s">
        <v>167</v>
      </c>
      <c r="H47" s="241" t="s">
        <v>166</v>
      </c>
      <c r="I47" s="1"/>
      <c r="J47" s="1"/>
      <c r="K47" s="10"/>
    </row>
    <row r="48" spans="1:11" ht="22.5" customHeight="1" thickBot="1" x14ac:dyDescent="0.3">
      <c r="A48" s="9"/>
      <c r="B48" s="1"/>
      <c r="C48" s="1"/>
      <c r="D48" s="242" t="s">
        <v>10</v>
      </c>
      <c r="E48" s="242"/>
      <c r="F48" s="242"/>
      <c r="G48" s="243"/>
      <c r="H48" s="242">
        <f>SUM(E48:G48)</f>
        <v>0</v>
      </c>
      <c r="I48" s="1"/>
      <c r="J48" s="1"/>
      <c r="K48" s="10"/>
    </row>
    <row r="49" spans="1:11" ht="22.5" customHeight="1" thickBot="1" x14ac:dyDescent="0.3">
      <c r="A49" s="9"/>
      <c r="B49" s="1"/>
      <c r="C49" s="1"/>
      <c r="D49" s="242" t="s">
        <v>11</v>
      </c>
      <c r="E49" s="242"/>
      <c r="F49" s="242"/>
      <c r="G49" s="243"/>
      <c r="H49" s="242">
        <f>SUM(E49:G49)</f>
        <v>0</v>
      </c>
      <c r="I49" s="1"/>
      <c r="J49" s="1"/>
      <c r="K49" s="10"/>
    </row>
    <row r="50" spans="1:11" ht="22.5" customHeight="1" thickBot="1" x14ac:dyDescent="0.3">
      <c r="A50" s="9"/>
      <c r="B50" s="1"/>
      <c r="C50" s="1"/>
      <c r="D50" s="58" t="s">
        <v>51</v>
      </c>
      <c r="E50" s="58">
        <f>SUM(E47:E48)</f>
        <v>0</v>
      </c>
      <c r="F50" s="58">
        <f>SUM(F47:F48)</f>
        <v>0</v>
      </c>
      <c r="G50" s="58">
        <f t="shared" ref="G50:H50" si="0">SUM(G47:G48)</f>
        <v>0</v>
      </c>
      <c r="H50" s="58">
        <f t="shared" si="0"/>
        <v>0</v>
      </c>
      <c r="I50" s="1"/>
      <c r="J50" s="1"/>
      <c r="K50" s="10"/>
    </row>
    <row r="51" spans="1:11" x14ac:dyDescent="0.25">
      <c r="A51" s="9"/>
      <c r="B51" s="1"/>
      <c r="C51" s="1"/>
      <c r="I51" s="1"/>
      <c r="J51" s="1"/>
      <c r="K51" s="10"/>
    </row>
    <row r="52" spans="1:11" x14ac:dyDescent="0.25">
      <c r="A52" s="9"/>
      <c r="B52" s="1"/>
      <c r="C52" s="1"/>
      <c r="I52" s="1"/>
      <c r="J52" s="1"/>
      <c r="K52" s="10"/>
    </row>
    <row r="53" spans="1:11" ht="15.75" thickBot="1" x14ac:dyDescent="0.3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8"/>
    </row>
    <row r="54" spans="1:11" ht="15.75" thickTop="1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</row>
    <row r="55" spans="1:1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0"/>
    </row>
    <row r="56" spans="1:1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0"/>
    </row>
    <row r="57" spans="1:11" x14ac:dyDescent="0.25">
      <c r="A57" s="144" t="s">
        <v>12</v>
      </c>
      <c r="B57" s="153"/>
      <c r="C57" s="153"/>
      <c r="D57" s="153"/>
      <c r="E57" s="1"/>
      <c r="F57" s="1"/>
      <c r="G57" s="1"/>
      <c r="H57" s="1"/>
      <c r="I57" s="1"/>
      <c r="J57" s="1"/>
      <c r="K57" s="10"/>
    </row>
    <row r="58" spans="1:1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0"/>
    </row>
    <row r="59" spans="1:11" ht="15.75" customHeight="1" x14ac:dyDescent="0.25">
      <c r="A59" s="148" t="s">
        <v>172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50"/>
    </row>
    <row r="60" spans="1:11" ht="19.5" customHeight="1" thickBot="1" x14ac:dyDescent="0.3">
      <c r="A60" s="9"/>
      <c r="B60" s="1"/>
      <c r="C60" s="1"/>
      <c r="D60" s="1"/>
      <c r="E60" s="1"/>
      <c r="F60" s="1"/>
      <c r="G60" s="1"/>
      <c r="H60" s="1"/>
      <c r="I60" s="1"/>
      <c r="J60" s="1"/>
      <c r="K60" s="10"/>
    </row>
    <row r="61" spans="1:11" ht="30.75" customHeight="1" thickBot="1" x14ac:dyDescent="0.3">
      <c r="A61" s="146" t="s">
        <v>13</v>
      </c>
      <c r="B61" s="147"/>
      <c r="C61" s="29" t="s">
        <v>14</v>
      </c>
      <c r="D61" s="5" t="s">
        <v>15</v>
      </c>
      <c r="E61" s="1"/>
      <c r="F61" s="1"/>
      <c r="G61" s="1"/>
      <c r="H61" s="286" t="s">
        <v>26</v>
      </c>
      <c r="I61" s="287"/>
      <c r="J61" s="12" t="s">
        <v>14</v>
      </c>
      <c r="K61" s="303" t="s">
        <v>15</v>
      </c>
    </row>
    <row r="62" spans="1:11" ht="21" customHeight="1" x14ac:dyDescent="0.25">
      <c r="A62" s="163" t="s">
        <v>16</v>
      </c>
      <c r="B62" s="164"/>
      <c r="C62" s="33"/>
      <c r="D62" s="34"/>
      <c r="E62" s="1"/>
      <c r="F62" s="1"/>
      <c r="G62" s="1"/>
      <c r="H62" s="288" t="s">
        <v>27</v>
      </c>
      <c r="I62" s="289"/>
      <c r="J62" s="13"/>
      <c r="K62" s="304"/>
    </row>
    <row r="63" spans="1:11" ht="21" customHeight="1" x14ac:dyDescent="0.25">
      <c r="A63" s="165" t="s">
        <v>17</v>
      </c>
      <c r="B63" s="166"/>
      <c r="C63" s="35"/>
      <c r="D63" s="36"/>
      <c r="E63" s="1"/>
      <c r="F63" s="1"/>
      <c r="G63" s="1"/>
      <c r="H63" s="290" t="s">
        <v>28</v>
      </c>
      <c r="I63" s="291"/>
      <c r="J63" s="11"/>
      <c r="K63" s="305"/>
    </row>
    <row r="64" spans="1:11" ht="21" customHeight="1" x14ac:dyDescent="0.25">
      <c r="A64" s="165" t="s">
        <v>18</v>
      </c>
      <c r="B64" s="166"/>
      <c r="C64" s="35"/>
      <c r="D64" s="36"/>
      <c r="E64" s="1"/>
      <c r="F64" s="1"/>
      <c r="G64" s="1"/>
      <c r="H64" s="290" t="s">
        <v>29</v>
      </c>
      <c r="I64" s="291"/>
      <c r="J64" s="11"/>
      <c r="K64" s="305"/>
    </row>
    <row r="65" spans="1:11" ht="21" customHeight="1" x14ac:dyDescent="0.25">
      <c r="A65" s="165" t="s">
        <v>19</v>
      </c>
      <c r="B65" s="166"/>
      <c r="C65" s="35"/>
      <c r="D65" s="36"/>
      <c r="E65" s="1"/>
      <c r="F65" s="1"/>
      <c r="G65" s="1"/>
      <c r="H65" s="173" t="s">
        <v>30</v>
      </c>
      <c r="I65" s="174"/>
      <c r="J65" s="11"/>
      <c r="K65" s="305"/>
    </row>
    <row r="66" spans="1:11" ht="21" customHeight="1" x14ac:dyDescent="0.25">
      <c r="A66" s="165" t="s">
        <v>20</v>
      </c>
      <c r="B66" s="166"/>
      <c r="C66" s="35"/>
      <c r="D66" s="36"/>
      <c r="E66" s="1"/>
      <c r="F66" s="1"/>
      <c r="G66" s="1"/>
      <c r="H66" s="173" t="s">
        <v>44</v>
      </c>
      <c r="I66" s="174"/>
      <c r="J66" s="30"/>
      <c r="K66" s="306"/>
    </row>
    <row r="67" spans="1:11" ht="21" customHeight="1" thickBot="1" x14ac:dyDescent="0.3">
      <c r="A67" s="165" t="s">
        <v>21</v>
      </c>
      <c r="B67" s="166"/>
      <c r="C67" s="35"/>
      <c r="D67" s="36"/>
      <c r="E67" s="1"/>
      <c r="F67" s="1"/>
      <c r="G67" s="1"/>
      <c r="H67" s="292" t="s">
        <v>31</v>
      </c>
      <c r="I67" s="293"/>
      <c r="J67" s="14"/>
      <c r="K67" s="307"/>
    </row>
    <row r="68" spans="1:11" ht="21" customHeight="1" thickBot="1" x14ac:dyDescent="0.3">
      <c r="A68" s="167" t="s">
        <v>95</v>
      </c>
      <c r="B68" s="168"/>
      <c r="C68" s="35"/>
      <c r="D68" s="36"/>
      <c r="E68" s="1"/>
      <c r="F68" s="1"/>
      <c r="G68" s="1"/>
      <c r="H68" s="161" t="s">
        <v>25</v>
      </c>
      <c r="I68" s="162"/>
      <c r="J68" s="31">
        <f>SUM(J62:J67)</f>
        <v>0</v>
      </c>
      <c r="K68" s="308">
        <f>SUM(K62:K67)</f>
        <v>0</v>
      </c>
    </row>
    <row r="69" spans="1:11" ht="21" customHeight="1" x14ac:dyDescent="0.25">
      <c r="A69" s="167" t="s">
        <v>97</v>
      </c>
      <c r="B69" s="168"/>
      <c r="C69" s="35"/>
      <c r="D69" s="36"/>
      <c r="E69" s="1"/>
      <c r="F69" s="1"/>
      <c r="G69" s="1"/>
      <c r="H69" s="1"/>
      <c r="I69" s="1"/>
      <c r="J69" s="1"/>
      <c r="K69" s="10"/>
    </row>
    <row r="70" spans="1:11" ht="21" customHeight="1" thickBot="1" x14ac:dyDescent="0.3">
      <c r="A70" s="167" t="s">
        <v>96</v>
      </c>
      <c r="B70" s="168"/>
      <c r="C70" s="35"/>
      <c r="D70" s="36"/>
      <c r="E70" s="1"/>
      <c r="F70" s="1"/>
      <c r="G70" s="1"/>
      <c r="H70" s="1"/>
      <c r="I70" s="1"/>
      <c r="J70" s="1"/>
      <c r="K70" s="10"/>
    </row>
    <row r="71" spans="1:11" ht="30.75" customHeight="1" thickBot="1" x14ac:dyDescent="0.3">
      <c r="A71" s="165" t="s">
        <v>22</v>
      </c>
      <c r="B71" s="166"/>
      <c r="C71" s="35"/>
      <c r="D71" s="36"/>
      <c r="E71" s="1"/>
      <c r="F71" s="1"/>
      <c r="G71" s="1"/>
      <c r="H71" s="161" t="s">
        <v>32</v>
      </c>
      <c r="I71" s="162"/>
      <c r="J71" s="79" t="s">
        <v>14</v>
      </c>
      <c r="K71" s="309" t="s">
        <v>15</v>
      </c>
    </row>
    <row r="72" spans="1:11" ht="21" customHeight="1" thickBot="1" x14ac:dyDescent="0.3">
      <c r="A72" s="165" t="s">
        <v>23</v>
      </c>
      <c r="B72" s="166"/>
      <c r="C72" s="35"/>
      <c r="D72" s="36"/>
      <c r="E72" s="1"/>
      <c r="F72" s="1"/>
      <c r="G72" s="1"/>
      <c r="H72" s="245" t="s">
        <v>33</v>
      </c>
      <c r="I72" s="246"/>
      <c r="J72" s="24"/>
      <c r="K72" s="310"/>
    </row>
    <row r="73" spans="1:11" ht="21" customHeight="1" thickBot="1" x14ac:dyDescent="0.3">
      <c r="A73" s="169" t="s">
        <v>24</v>
      </c>
      <c r="B73" s="170"/>
      <c r="C73" s="37"/>
      <c r="D73" s="38"/>
      <c r="E73" s="1"/>
      <c r="F73" s="1"/>
      <c r="G73" s="1"/>
      <c r="H73" s="140" t="s">
        <v>9</v>
      </c>
      <c r="I73" s="141"/>
      <c r="J73" s="63">
        <f>+J72</f>
        <v>0</v>
      </c>
      <c r="K73" s="311">
        <f>+K72</f>
        <v>0</v>
      </c>
    </row>
    <row r="74" spans="1:11" ht="21" customHeight="1" thickBot="1" x14ac:dyDescent="0.3">
      <c r="A74" s="171" t="s">
        <v>25</v>
      </c>
      <c r="B74" s="172"/>
      <c r="C74" s="32">
        <f>SUM(C62:C73)</f>
        <v>0</v>
      </c>
      <c r="D74" s="32">
        <f>SUM(D62:D73)</f>
        <v>0</v>
      </c>
      <c r="E74" s="1"/>
      <c r="F74" s="1"/>
      <c r="G74" s="1"/>
      <c r="H74" s="1"/>
      <c r="I74" s="1"/>
      <c r="J74" s="1"/>
      <c r="K74" s="10"/>
    </row>
    <row r="75" spans="1:11" x14ac:dyDescent="0.25">
      <c r="A75" s="39"/>
      <c r="B75" s="1"/>
      <c r="C75" s="1"/>
      <c r="D75" s="1"/>
      <c r="E75" s="1"/>
      <c r="F75" s="1"/>
      <c r="G75" s="1"/>
      <c r="H75" s="1"/>
      <c r="I75" s="1"/>
      <c r="J75" s="1"/>
      <c r="K75" s="10"/>
    </row>
    <row r="76" spans="1:1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0"/>
    </row>
    <row r="77" spans="1:11" ht="11.2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0"/>
    </row>
    <row r="78" spans="1:11" ht="21.75" customHeight="1" x14ac:dyDescent="0.25">
      <c r="A78" s="148" t="s">
        <v>173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50"/>
    </row>
    <row r="79" spans="1:11" ht="15.75" thickBot="1" x14ac:dyDescent="0.3">
      <c r="A79" s="9"/>
      <c r="B79" s="1"/>
      <c r="C79" s="1"/>
      <c r="D79" s="1"/>
      <c r="E79" s="1"/>
      <c r="F79" s="1"/>
      <c r="G79" s="1"/>
      <c r="H79" s="1"/>
      <c r="I79" s="1"/>
      <c r="J79" s="1"/>
      <c r="K79" s="10"/>
    </row>
    <row r="80" spans="1:11" ht="30" customHeight="1" thickBot="1" x14ac:dyDescent="0.3">
      <c r="A80" s="9"/>
      <c r="B80" s="159" t="s">
        <v>13</v>
      </c>
      <c r="C80" s="160"/>
      <c r="D80" s="160"/>
      <c r="E80" s="79" t="s">
        <v>14</v>
      </c>
      <c r="F80" s="5" t="s">
        <v>15</v>
      </c>
      <c r="G80" s="1"/>
      <c r="H80" s="159" t="s">
        <v>34</v>
      </c>
      <c r="I80" s="160"/>
      <c r="J80" s="285" t="s">
        <v>14</v>
      </c>
      <c r="K80" s="309" t="s">
        <v>15</v>
      </c>
    </row>
    <row r="81" spans="1:11" x14ac:dyDescent="0.25">
      <c r="A81" s="9"/>
      <c r="B81" s="40" t="s">
        <v>35</v>
      </c>
      <c r="C81" s="41"/>
      <c r="D81" s="42"/>
      <c r="E81" s="78"/>
      <c r="F81" s="4"/>
      <c r="G81" s="1"/>
      <c r="H81" s="176" t="s">
        <v>27</v>
      </c>
      <c r="I81" s="177"/>
      <c r="J81" s="281"/>
      <c r="K81" s="312"/>
    </row>
    <row r="82" spans="1:11" x14ac:dyDescent="0.25">
      <c r="A82" s="9"/>
      <c r="B82" s="43" t="s">
        <v>36</v>
      </c>
      <c r="C82" s="44"/>
      <c r="D82" s="45"/>
      <c r="E82" s="76"/>
      <c r="F82" s="2"/>
      <c r="G82" s="1"/>
      <c r="H82" s="178" t="s">
        <v>28</v>
      </c>
      <c r="I82" s="179"/>
      <c r="J82" s="282"/>
      <c r="K82" s="313"/>
    </row>
    <row r="83" spans="1:11" x14ac:dyDescent="0.25">
      <c r="A83" s="9"/>
      <c r="B83" s="43" t="s">
        <v>37</v>
      </c>
      <c r="C83" s="44"/>
      <c r="D83" s="45"/>
      <c r="E83" s="76"/>
      <c r="F83" s="2"/>
      <c r="G83" s="1"/>
      <c r="H83" s="178" t="s">
        <v>29</v>
      </c>
      <c r="I83" s="179"/>
      <c r="J83" s="282"/>
      <c r="K83" s="313"/>
    </row>
    <row r="84" spans="1:11" x14ac:dyDescent="0.25">
      <c r="A84" s="9"/>
      <c r="B84" s="43" t="s">
        <v>38</v>
      </c>
      <c r="C84" s="44"/>
      <c r="D84" s="45"/>
      <c r="E84" s="76"/>
      <c r="F84" s="2"/>
      <c r="G84" s="1"/>
      <c r="H84" s="180" t="s">
        <v>30</v>
      </c>
      <c r="I84" s="181"/>
      <c r="J84" s="282"/>
      <c r="K84" s="313"/>
    </row>
    <row r="85" spans="1:11" x14ac:dyDescent="0.25">
      <c r="A85" s="9"/>
      <c r="B85" s="46" t="s">
        <v>39</v>
      </c>
      <c r="C85" s="47"/>
      <c r="D85" s="48"/>
      <c r="E85" s="76"/>
      <c r="F85" s="2"/>
      <c r="G85" s="1"/>
      <c r="H85" s="180" t="s">
        <v>44</v>
      </c>
      <c r="I85" s="181"/>
      <c r="J85" s="282"/>
      <c r="K85" s="313"/>
    </row>
    <row r="86" spans="1:11" ht="15.75" thickBot="1" x14ac:dyDescent="0.3">
      <c r="A86" s="9"/>
      <c r="B86" s="46" t="s">
        <v>40</v>
      </c>
      <c r="C86" s="47"/>
      <c r="D86" s="48"/>
      <c r="E86" s="76"/>
      <c r="F86" s="2"/>
      <c r="G86" s="1"/>
      <c r="H86" s="182" t="s">
        <v>31</v>
      </c>
      <c r="I86" s="183"/>
      <c r="J86" s="283"/>
      <c r="K86" s="314"/>
    </row>
    <row r="87" spans="1:11" ht="15.75" thickBot="1" x14ac:dyDescent="0.3">
      <c r="A87" s="9"/>
      <c r="B87" s="46" t="s">
        <v>41</v>
      </c>
      <c r="C87" s="47"/>
      <c r="D87" s="48"/>
      <c r="E87" s="76"/>
      <c r="F87" s="2"/>
      <c r="G87" s="1"/>
      <c r="H87" s="184" t="s">
        <v>25</v>
      </c>
      <c r="I87" s="175"/>
      <c r="J87" s="284">
        <f>J81+J82+J83+J84+J85+J86</f>
        <v>0</v>
      </c>
      <c r="K87" s="311">
        <f>K81+K82+K83+K84+K85+K86</f>
        <v>0</v>
      </c>
    </row>
    <row r="88" spans="1:11" x14ac:dyDescent="0.25">
      <c r="A88" s="9"/>
      <c r="B88" s="46" t="s">
        <v>42</v>
      </c>
      <c r="C88" s="47"/>
      <c r="D88" s="48"/>
      <c r="E88" s="76"/>
      <c r="F88" s="2"/>
      <c r="G88" s="1"/>
      <c r="H88" s="1"/>
      <c r="I88" s="1"/>
      <c r="J88" s="1"/>
      <c r="K88" s="10"/>
    </row>
    <row r="89" spans="1:11" x14ac:dyDescent="0.25">
      <c r="A89" s="9"/>
      <c r="B89" s="46" t="s">
        <v>21</v>
      </c>
      <c r="C89" s="47"/>
      <c r="D89" s="48"/>
      <c r="E89" s="76"/>
      <c r="F89" s="2"/>
      <c r="G89" s="1"/>
      <c r="H89" s="1"/>
      <c r="I89" s="1"/>
      <c r="J89" s="1"/>
      <c r="K89" s="10"/>
    </row>
    <row r="90" spans="1:11" ht="15.75" thickBot="1" x14ac:dyDescent="0.3">
      <c r="A90" s="9"/>
      <c r="B90" s="49" t="s">
        <v>43</v>
      </c>
      <c r="C90" s="50"/>
      <c r="D90" s="51"/>
      <c r="E90" s="77"/>
      <c r="F90" s="3"/>
      <c r="G90" s="1"/>
      <c r="H90" s="1"/>
      <c r="I90" s="1"/>
      <c r="J90" s="1"/>
      <c r="K90" s="10"/>
    </row>
    <row r="91" spans="1:11" ht="15.75" thickBot="1" x14ac:dyDescent="0.3">
      <c r="A91" s="9"/>
      <c r="B91" s="184" t="s">
        <v>25</v>
      </c>
      <c r="C91" s="175"/>
      <c r="D91" s="175"/>
      <c r="E91" s="63">
        <f>E81+E82+E83+E84+E85+E86+E87+E88+E89+E90</f>
        <v>0</v>
      </c>
      <c r="F91" s="15">
        <f>F81+F82+F83+F84+F85+F86+F87+F88+F89+F90</f>
        <v>0</v>
      </c>
      <c r="G91" s="1"/>
      <c r="H91" s="1"/>
      <c r="I91" s="1"/>
      <c r="J91" s="1"/>
      <c r="K91" s="10"/>
    </row>
    <row r="92" spans="1:1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0"/>
    </row>
    <row r="93" spans="1:11" ht="15.75" thickBot="1" x14ac:dyDescent="0.3">
      <c r="A93" s="9"/>
      <c r="B93" s="1"/>
      <c r="C93" s="1"/>
      <c r="D93" s="1"/>
      <c r="E93" s="1"/>
      <c r="F93" s="1"/>
      <c r="G93" s="1"/>
      <c r="H93" s="1"/>
      <c r="I93" s="1"/>
      <c r="J93" s="1"/>
      <c r="K93" s="10"/>
    </row>
    <row r="94" spans="1:11" ht="15.75" thickTop="1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8"/>
    </row>
    <row r="95" spans="1:11" ht="24" customHeight="1" x14ac:dyDescent="0.25">
      <c r="A95" s="20" t="s">
        <v>93</v>
      </c>
      <c r="B95" s="1"/>
      <c r="C95" s="1"/>
      <c r="D95" s="1"/>
      <c r="E95" s="1"/>
      <c r="F95" s="1"/>
      <c r="G95" s="1"/>
      <c r="H95" s="1"/>
      <c r="I95" s="1"/>
      <c r="J95" s="1"/>
      <c r="K95" s="10"/>
    </row>
    <row r="96" spans="1:11" ht="24" customHeight="1" x14ac:dyDescent="0.25">
      <c r="A96" s="20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0"/>
    </row>
    <row r="97" spans="1:11" ht="15.75" thickBot="1" x14ac:dyDescent="0.3">
      <c r="A97" s="9"/>
      <c r="B97" s="1"/>
      <c r="C97" s="1"/>
      <c r="D97" s="1"/>
      <c r="E97" s="1"/>
      <c r="F97" s="1"/>
      <c r="G97" s="1"/>
      <c r="H97" s="1"/>
      <c r="I97" s="1"/>
      <c r="J97" s="1"/>
      <c r="K97" s="10"/>
    </row>
    <row r="98" spans="1:11" ht="51" customHeight="1" thickTop="1" thickBot="1" x14ac:dyDescent="0.3">
      <c r="A98" s="9"/>
      <c r="B98" s="69" t="s">
        <v>45</v>
      </c>
      <c r="C98" s="72" t="s">
        <v>46</v>
      </c>
      <c r="D98" s="73" t="s">
        <v>47</v>
      </c>
      <c r="E98" s="74" t="s">
        <v>48</v>
      </c>
      <c r="F98" s="75" t="s">
        <v>88</v>
      </c>
      <c r="G98" s="71" t="s">
        <v>49</v>
      </c>
      <c r="H98" s="70" t="s">
        <v>50</v>
      </c>
      <c r="I98" s="68" t="s">
        <v>51</v>
      </c>
      <c r="J98" s="9"/>
      <c r="K98" s="10"/>
    </row>
    <row r="99" spans="1:11" ht="31.5" customHeight="1" thickBot="1" x14ac:dyDescent="0.3">
      <c r="A99" s="9"/>
      <c r="B99" s="25"/>
      <c r="C99" s="25"/>
      <c r="D99" s="25"/>
      <c r="E99" s="25"/>
      <c r="F99" s="25"/>
      <c r="G99" s="25"/>
      <c r="H99" s="66"/>
      <c r="I99" s="315">
        <f>SUM(B99:H99)</f>
        <v>0</v>
      </c>
      <c r="J99" s="9"/>
      <c r="K99" s="10"/>
    </row>
    <row r="100" spans="1:1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0"/>
    </row>
    <row r="101" spans="1:1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0"/>
    </row>
    <row r="102" spans="1:11" x14ac:dyDescent="0.25">
      <c r="A102" s="20" t="s">
        <v>52</v>
      </c>
      <c r="B102" s="1"/>
      <c r="C102" s="1"/>
      <c r="D102" s="1"/>
      <c r="E102" s="1"/>
      <c r="F102" s="1"/>
      <c r="G102" s="1"/>
      <c r="H102" s="1"/>
      <c r="I102" s="1"/>
      <c r="J102" s="1"/>
      <c r="K102" s="10"/>
    </row>
    <row r="103" spans="1:1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0"/>
    </row>
    <row r="104" spans="1:11" ht="15.75" thickBot="1" x14ac:dyDescent="0.3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0"/>
    </row>
    <row r="105" spans="1:11" ht="24" customHeight="1" x14ac:dyDescent="0.25">
      <c r="A105" s="9"/>
      <c r="B105" s="158" t="s">
        <v>53</v>
      </c>
      <c r="C105" s="158"/>
      <c r="D105" s="158"/>
      <c r="E105" s="185"/>
      <c r="F105" s="1"/>
      <c r="G105" s="1"/>
      <c r="H105" s="1"/>
      <c r="I105" s="1"/>
      <c r="J105" s="1"/>
      <c r="K105" s="10"/>
    </row>
    <row r="106" spans="1:11" ht="24" customHeight="1" thickBot="1" x14ac:dyDescent="0.3">
      <c r="A106" s="9"/>
      <c r="B106" s="158"/>
      <c r="C106" s="158"/>
      <c r="D106" s="158"/>
      <c r="E106" s="186"/>
      <c r="F106" s="1"/>
      <c r="G106" s="1"/>
      <c r="H106" s="1"/>
      <c r="I106" s="1"/>
      <c r="J106" s="1"/>
      <c r="K106" s="10"/>
    </row>
    <row r="107" spans="1:11" ht="24" customHeight="1" x14ac:dyDescent="0.25">
      <c r="A107" s="9"/>
      <c r="B107" s="67"/>
      <c r="C107" s="67"/>
      <c r="D107" s="67"/>
      <c r="E107" s="67"/>
      <c r="F107" s="1"/>
      <c r="G107" s="158" t="s">
        <v>55</v>
      </c>
      <c r="H107" s="158"/>
      <c r="I107" s="158"/>
      <c r="J107" s="187" t="e">
        <f>+E109/E105</f>
        <v>#DIV/0!</v>
      </c>
      <c r="K107" s="10"/>
    </row>
    <row r="108" spans="1:11" ht="24" customHeight="1" thickBot="1" x14ac:dyDescent="0.3">
      <c r="A108" s="9"/>
      <c r="B108" s="1"/>
      <c r="C108" s="1"/>
      <c r="D108" s="1"/>
      <c r="E108" s="1"/>
      <c r="F108" s="1"/>
      <c r="G108" s="158"/>
      <c r="H108" s="158"/>
      <c r="I108" s="158"/>
      <c r="J108" s="188"/>
      <c r="K108" s="10"/>
    </row>
    <row r="109" spans="1:11" ht="24" customHeight="1" x14ac:dyDescent="0.25">
      <c r="A109" s="9"/>
      <c r="B109" s="158" t="s">
        <v>54</v>
      </c>
      <c r="C109" s="158"/>
      <c r="D109" s="158"/>
      <c r="E109" s="185"/>
      <c r="F109" s="1"/>
      <c r="G109" s="1"/>
      <c r="H109" s="1"/>
      <c r="I109" s="1"/>
      <c r="J109" s="1"/>
      <c r="K109" s="10"/>
    </row>
    <row r="110" spans="1:11" ht="24" customHeight="1" thickBot="1" x14ac:dyDescent="0.3">
      <c r="A110" s="9"/>
      <c r="B110" s="158"/>
      <c r="C110" s="158"/>
      <c r="D110" s="158"/>
      <c r="E110" s="186"/>
      <c r="F110" s="1"/>
      <c r="G110" s="1"/>
      <c r="H110" s="1"/>
      <c r="I110" s="1"/>
      <c r="J110" s="1"/>
      <c r="K110" s="10"/>
    </row>
    <row r="111" spans="1:11" ht="15.75" thickBot="1" x14ac:dyDescent="0.3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0"/>
    </row>
    <row r="112" spans="1:11" ht="21" customHeight="1" thickTop="1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8"/>
    </row>
    <row r="113" spans="1:11" ht="15.75" x14ac:dyDescent="0.25">
      <c r="A113" s="124" t="s">
        <v>91</v>
      </c>
      <c r="B113" s="125"/>
      <c r="C113" s="125"/>
      <c r="D113" s="125"/>
      <c r="E113" s="125"/>
      <c r="F113" s="125"/>
      <c r="G113" s="125"/>
      <c r="H113" s="125"/>
      <c r="I113" s="88"/>
      <c r="J113" s="88"/>
      <c r="K113" s="89"/>
    </row>
    <row r="114" spans="1:11" ht="19.5" customHeight="1" thickBot="1" x14ac:dyDescent="0.3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0"/>
    </row>
    <row r="115" spans="1:11" ht="59.25" customHeight="1" thickBot="1" x14ac:dyDescent="0.3">
      <c r="A115" s="275" t="s">
        <v>154</v>
      </c>
      <c r="B115" s="276" t="s">
        <v>56</v>
      </c>
      <c r="C115" s="276" t="s">
        <v>154</v>
      </c>
      <c r="D115" s="276" t="s">
        <v>114</v>
      </c>
      <c r="E115" s="276" t="s">
        <v>57</v>
      </c>
      <c r="F115" s="276" t="s">
        <v>58</v>
      </c>
      <c r="G115" s="277" t="s">
        <v>110</v>
      </c>
      <c r="H115" s="278" t="s">
        <v>59</v>
      </c>
      <c r="I115" s="247"/>
      <c r="J115" s="247"/>
      <c r="K115" s="316"/>
    </row>
    <row r="116" spans="1:11" ht="17.25" customHeight="1" thickBot="1" x14ac:dyDescent="0.3">
      <c r="A116" s="213">
        <v>1</v>
      </c>
      <c r="B116" s="214">
        <v>2</v>
      </c>
      <c r="C116" s="214">
        <v>3</v>
      </c>
      <c r="D116" s="214">
        <v>4</v>
      </c>
      <c r="E116" s="215">
        <v>5</v>
      </c>
      <c r="F116" s="215">
        <v>6</v>
      </c>
      <c r="G116" s="216">
        <v>7</v>
      </c>
      <c r="H116" s="217">
        <v>8</v>
      </c>
      <c r="I116" s="248"/>
      <c r="J116" s="248"/>
      <c r="K116" s="317"/>
    </row>
    <row r="117" spans="1:11" ht="18" customHeight="1" x14ac:dyDescent="0.25">
      <c r="A117" s="92">
        <v>1</v>
      </c>
      <c r="B117" s="210" t="s">
        <v>61</v>
      </c>
      <c r="C117" s="211">
        <v>1</v>
      </c>
      <c r="D117" s="212" t="s">
        <v>146</v>
      </c>
      <c r="E117" s="109"/>
      <c r="F117" s="110">
        <v>2</v>
      </c>
      <c r="G117" s="111">
        <v>8</v>
      </c>
      <c r="H117" s="258">
        <f>+G117/F117</f>
        <v>4</v>
      </c>
      <c r="I117" s="250"/>
      <c r="J117" s="251"/>
      <c r="K117" s="318"/>
    </row>
    <row r="118" spans="1:11" ht="16.5" customHeight="1" x14ac:dyDescent="0.25">
      <c r="A118" s="95">
        <v>2</v>
      </c>
      <c r="B118" s="94" t="s">
        <v>62</v>
      </c>
      <c r="C118" s="62">
        <f>+C117+1</f>
        <v>2</v>
      </c>
      <c r="D118" s="97" t="s">
        <v>113</v>
      </c>
      <c r="E118" s="109"/>
      <c r="F118" s="110"/>
      <c r="G118" s="111"/>
      <c r="H118" s="258" t="e">
        <f t="shared" ref="H118:H158" si="1">+G118/F118</f>
        <v>#DIV/0!</v>
      </c>
      <c r="I118" s="250"/>
      <c r="J118" s="251"/>
      <c r="K118" s="318"/>
    </row>
    <row r="119" spans="1:11" ht="16.5" customHeight="1" x14ac:dyDescent="0.25">
      <c r="A119" s="95">
        <v>3</v>
      </c>
      <c r="B119" s="94" t="s">
        <v>78</v>
      </c>
      <c r="C119" s="62">
        <f t="shared" ref="C119:C157" si="2">+C118+1</f>
        <v>3</v>
      </c>
      <c r="D119" s="97" t="s">
        <v>115</v>
      </c>
      <c r="E119" s="109"/>
      <c r="F119" s="110"/>
      <c r="G119" s="111"/>
      <c r="H119" s="258" t="e">
        <f t="shared" si="1"/>
        <v>#DIV/0!</v>
      </c>
      <c r="I119" s="250"/>
      <c r="J119" s="251"/>
      <c r="K119" s="318"/>
    </row>
    <row r="120" spans="1:11" ht="16.5" customHeight="1" x14ac:dyDescent="0.25">
      <c r="A120" s="95">
        <v>4</v>
      </c>
      <c r="B120" s="94" t="s">
        <v>63</v>
      </c>
      <c r="C120" s="62">
        <f t="shared" si="2"/>
        <v>4</v>
      </c>
      <c r="D120" s="98" t="s">
        <v>145</v>
      </c>
      <c r="E120" s="109"/>
      <c r="F120" s="110"/>
      <c r="G120" s="111"/>
      <c r="H120" s="258" t="e">
        <f t="shared" si="1"/>
        <v>#DIV/0!</v>
      </c>
      <c r="I120" s="250"/>
      <c r="J120" s="251"/>
      <c r="K120" s="318"/>
    </row>
    <row r="121" spans="1:11" ht="16.5" customHeight="1" x14ac:dyDescent="0.25">
      <c r="A121" s="126">
        <v>5</v>
      </c>
      <c r="B121" s="129" t="s">
        <v>64</v>
      </c>
      <c r="C121" s="62">
        <f t="shared" si="2"/>
        <v>5</v>
      </c>
      <c r="D121" s="61" t="s">
        <v>116</v>
      </c>
      <c r="E121" s="86"/>
      <c r="F121" s="87">
        <v>2</v>
      </c>
      <c r="G121" s="60">
        <v>8</v>
      </c>
      <c r="H121" s="258">
        <f t="shared" si="1"/>
        <v>4</v>
      </c>
      <c r="I121" s="252"/>
      <c r="J121" s="253"/>
      <c r="K121" s="319"/>
    </row>
    <row r="122" spans="1:11" ht="16.5" customHeight="1" x14ac:dyDescent="0.25">
      <c r="A122" s="127"/>
      <c r="B122" s="129"/>
      <c r="C122" s="62">
        <f t="shared" si="2"/>
        <v>6</v>
      </c>
      <c r="D122" s="61" t="s">
        <v>117</v>
      </c>
      <c r="E122" s="86"/>
      <c r="F122" s="87">
        <v>2</v>
      </c>
      <c r="G122" s="60">
        <v>6</v>
      </c>
      <c r="H122" s="258">
        <f t="shared" si="1"/>
        <v>3</v>
      </c>
      <c r="I122" s="252"/>
      <c r="J122" s="253"/>
      <c r="K122" s="319"/>
    </row>
    <row r="123" spans="1:11" ht="17.25" customHeight="1" x14ac:dyDescent="0.25">
      <c r="A123" s="128"/>
      <c r="B123" s="129"/>
      <c r="C123" s="62"/>
      <c r="D123" s="96" t="s">
        <v>111</v>
      </c>
      <c r="E123" s="104">
        <f t="shared" ref="E123:G123" si="3">SUM(E121:E122)</f>
        <v>0</v>
      </c>
      <c r="F123" s="104">
        <f t="shared" si="3"/>
        <v>4</v>
      </c>
      <c r="G123" s="249">
        <f t="shared" si="3"/>
        <v>14</v>
      </c>
      <c r="H123" s="258">
        <f t="shared" si="1"/>
        <v>3.5</v>
      </c>
      <c r="I123" s="250"/>
      <c r="J123" s="251"/>
      <c r="K123" s="318"/>
    </row>
    <row r="124" spans="1:11" ht="16.5" customHeight="1" x14ac:dyDescent="0.25">
      <c r="A124" s="126">
        <v>6</v>
      </c>
      <c r="B124" s="129" t="s">
        <v>65</v>
      </c>
      <c r="C124" s="62">
        <v>7</v>
      </c>
      <c r="D124" s="61" t="s">
        <v>118</v>
      </c>
      <c r="E124" s="86"/>
      <c r="F124" s="87"/>
      <c r="G124" s="60"/>
      <c r="H124" s="258" t="e">
        <f t="shared" si="1"/>
        <v>#DIV/0!</v>
      </c>
      <c r="I124" s="252"/>
      <c r="J124" s="253"/>
      <c r="K124" s="319"/>
    </row>
    <row r="125" spans="1:11" ht="17.25" customHeight="1" x14ac:dyDescent="0.25">
      <c r="A125" s="127"/>
      <c r="B125" s="129"/>
      <c r="C125" s="62">
        <f t="shared" si="2"/>
        <v>8</v>
      </c>
      <c r="D125" s="93" t="s">
        <v>144</v>
      </c>
      <c r="E125" s="86"/>
      <c r="F125" s="87"/>
      <c r="G125" s="60"/>
      <c r="H125" s="258" t="e">
        <f t="shared" si="1"/>
        <v>#DIV/0!</v>
      </c>
      <c r="I125" s="252"/>
      <c r="J125" s="253"/>
      <c r="K125" s="319"/>
    </row>
    <row r="126" spans="1:11" ht="16.5" customHeight="1" x14ac:dyDescent="0.25">
      <c r="A126" s="128"/>
      <c r="B126" s="129"/>
      <c r="C126" s="62"/>
      <c r="D126" s="96" t="s">
        <v>147</v>
      </c>
      <c r="E126" s="104">
        <f>SUM(E124:E125)</f>
        <v>0</v>
      </c>
      <c r="F126" s="104">
        <f t="shared" ref="F126" si="4">SUM(F124:F125)</f>
        <v>0</v>
      </c>
      <c r="G126" s="249">
        <f t="shared" ref="G126" si="5">SUM(G124:G125)</f>
        <v>0</v>
      </c>
      <c r="H126" s="258" t="e">
        <f t="shared" si="1"/>
        <v>#DIV/0!</v>
      </c>
      <c r="I126" s="250"/>
      <c r="J126" s="251"/>
      <c r="K126" s="318"/>
    </row>
    <row r="127" spans="1:11" ht="31.5" customHeight="1" x14ac:dyDescent="0.25">
      <c r="A127" s="126">
        <v>7</v>
      </c>
      <c r="B127" s="130" t="s">
        <v>66</v>
      </c>
      <c r="C127" s="62">
        <v>9</v>
      </c>
      <c r="D127" s="61" t="s">
        <v>119</v>
      </c>
      <c r="E127" s="86"/>
      <c r="F127" s="87"/>
      <c r="G127" s="60"/>
      <c r="H127" s="258" t="e">
        <f t="shared" si="1"/>
        <v>#DIV/0!</v>
      </c>
      <c r="I127" s="252"/>
      <c r="J127" s="253"/>
      <c r="K127" s="319"/>
    </row>
    <row r="128" spans="1:11" ht="31.5" customHeight="1" x14ac:dyDescent="0.25">
      <c r="A128" s="127"/>
      <c r="B128" s="130"/>
      <c r="C128" s="62">
        <f t="shared" si="2"/>
        <v>10</v>
      </c>
      <c r="D128" s="93" t="s">
        <v>143</v>
      </c>
      <c r="E128" s="86"/>
      <c r="F128" s="87"/>
      <c r="G128" s="60"/>
      <c r="H128" s="258" t="e">
        <f t="shared" si="1"/>
        <v>#DIV/0!</v>
      </c>
      <c r="I128" s="252"/>
      <c r="J128" s="253"/>
      <c r="K128" s="319"/>
    </row>
    <row r="129" spans="1:11" ht="16.5" customHeight="1" x14ac:dyDescent="0.25">
      <c r="A129" s="128"/>
      <c r="B129" s="130"/>
      <c r="C129" s="62"/>
      <c r="D129" s="96" t="s">
        <v>148</v>
      </c>
      <c r="E129" s="104">
        <f>SUM(E127:E128)</f>
        <v>0</v>
      </c>
      <c r="F129" s="104">
        <f t="shared" ref="F129" si="6">SUM(F127:F128)</f>
        <v>0</v>
      </c>
      <c r="G129" s="249">
        <f t="shared" ref="G129" si="7">SUM(G127:G128)</f>
        <v>0</v>
      </c>
      <c r="H129" s="258" t="e">
        <f t="shared" si="1"/>
        <v>#DIV/0!</v>
      </c>
      <c r="I129" s="250"/>
      <c r="J129" s="251"/>
      <c r="K129" s="318"/>
    </row>
    <row r="130" spans="1:11" ht="16.5" customHeight="1" x14ac:dyDescent="0.25">
      <c r="A130" s="95">
        <v>8</v>
      </c>
      <c r="B130" s="94" t="s">
        <v>67</v>
      </c>
      <c r="C130" s="62">
        <v>11</v>
      </c>
      <c r="D130" s="98" t="s">
        <v>142</v>
      </c>
      <c r="E130" s="104"/>
      <c r="F130" s="107"/>
      <c r="G130" s="108"/>
      <c r="H130" s="258" t="e">
        <f t="shared" si="1"/>
        <v>#DIV/0!</v>
      </c>
      <c r="I130" s="250"/>
      <c r="J130" s="251"/>
      <c r="K130" s="318"/>
    </row>
    <row r="131" spans="1:11" ht="31.5" customHeight="1" x14ac:dyDescent="0.25">
      <c r="A131" s="95">
        <v>9</v>
      </c>
      <c r="B131" s="94" t="s">
        <v>68</v>
      </c>
      <c r="C131" s="62">
        <f t="shared" si="2"/>
        <v>12</v>
      </c>
      <c r="D131" s="97" t="s">
        <v>120</v>
      </c>
      <c r="E131" s="104"/>
      <c r="F131" s="107"/>
      <c r="G131" s="108"/>
      <c r="H131" s="258" t="e">
        <f t="shared" si="1"/>
        <v>#DIV/0!</v>
      </c>
      <c r="I131" s="250"/>
      <c r="J131" s="251"/>
      <c r="K131" s="318"/>
    </row>
    <row r="132" spans="1:11" ht="31.5" customHeight="1" x14ac:dyDescent="0.25">
      <c r="A132" s="126">
        <v>10</v>
      </c>
      <c r="B132" s="129" t="s">
        <v>69</v>
      </c>
      <c r="C132" s="62">
        <f t="shared" si="2"/>
        <v>13</v>
      </c>
      <c r="D132" s="99" t="s">
        <v>121</v>
      </c>
      <c r="E132" s="86"/>
      <c r="F132" s="87"/>
      <c r="G132" s="60"/>
      <c r="H132" s="258" t="e">
        <f t="shared" si="1"/>
        <v>#DIV/0!</v>
      </c>
      <c r="I132" s="252"/>
      <c r="J132" s="253"/>
      <c r="K132" s="319"/>
    </row>
    <row r="133" spans="1:11" ht="21" customHeight="1" x14ac:dyDescent="0.25">
      <c r="A133" s="127"/>
      <c r="B133" s="129"/>
      <c r="C133" s="62">
        <f t="shared" si="2"/>
        <v>14</v>
      </c>
      <c r="D133" s="99" t="s">
        <v>134</v>
      </c>
      <c r="E133" s="86"/>
      <c r="F133" s="87"/>
      <c r="G133" s="60"/>
      <c r="H133" s="258" t="e">
        <f t="shared" si="1"/>
        <v>#DIV/0!</v>
      </c>
      <c r="I133" s="252"/>
      <c r="J133" s="253"/>
      <c r="K133" s="319"/>
    </row>
    <row r="134" spans="1:11" ht="25.5" customHeight="1" x14ac:dyDescent="0.25">
      <c r="A134" s="127"/>
      <c r="B134" s="129"/>
      <c r="C134" s="62">
        <f t="shared" si="2"/>
        <v>15</v>
      </c>
      <c r="D134" s="100" t="s">
        <v>141</v>
      </c>
      <c r="E134" s="86"/>
      <c r="F134" s="87"/>
      <c r="G134" s="60"/>
      <c r="H134" s="258" t="e">
        <f t="shared" si="1"/>
        <v>#DIV/0!</v>
      </c>
      <c r="I134" s="252"/>
      <c r="J134" s="253"/>
      <c r="K134" s="319"/>
    </row>
    <row r="135" spans="1:11" ht="17.25" customHeight="1" x14ac:dyDescent="0.25">
      <c r="A135" s="127"/>
      <c r="B135" s="129"/>
      <c r="C135" s="62">
        <f t="shared" si="2"/>
        <v>16</v>
      </c>
      <c r="D135" s="100" t="s">
        <v>140</v>
      </c>
      <c r="E135" s="86"/>
      <c r="F135" s="87"/>
      <c r="G135" s="60"/>
      <c r="H135" s="258" t="e">
        <f t="shared" si="1"/>
        <v>#DIV/0!</v>
      </c>
      <c r="I135" s="252"/>
      <c r="J135" s="253"/>
      <c r="K135" s="319"/>
    </row>
    <row r="136" spans="1:11" ht="17.25" customHeight="1" x14ac:dyDescent="0.25">
      <c r="A136" s="127"/>
      <c r="B136" s="129"/>
      <c r="C136" s="62">
        <f t="shared" si="2"/>
        <v>17</v>
      </c>
      <c r="D136" s="99" t="s">
        <v>139</v>
      </c>
      <c r="E136" s="86"/>
      <c r="F136" s="87"/>
      <c r="G136" s="60"/>
      <c r="H136" s="258" t="e">
        <f t="shared" si="1"/>
        <v>#DIV/0!</v>
      </c>
      <c r="I136" s="252"/>
      <c r="J136" s="253"/>
      <c r="K136" s="319"/>
    </row>
    <row r="137" spans="1:11" ht="16.5" customHeight="1" x14ac:dyDescent="0.25">
      <c r="A137" s="128"/>
      <c r="B137" s="129"/>
      <c r="C137" s="62"/>
      <c r="D137" s="96" t="s">
        <v>149</v>
      </c>
      <c r="E137" s="104">
        <f>SUM(E132:E136)</f>
        <v>0</v>
      </c>
      <c r="F137" s="104">
        <f t="shared" ref="F137:G137" si="8">SUM(F132:F136)</f>
        <v>0</v>
      </c>
      <c r="G137" s="249">
        <f t="shared" si="8"/>
        <v>0</v>
      </c>
      <c r="H137" s="258" t="e">
        <f t="shared" si="1"/>
        <v>#DIV/0!</v>
      </c>
      <c r="I137" s="250"/>
      <c r="J137" s="251"/>
      <c r="K137" s="318"/>
    </row>
    <row r="138" spans="1:11" ht="16.5" customHeight="1" x14ac:dyDescent="0.25">
      <c r="A138" s="126">
        <v>11</v>
      </c>
      <c r="B138" s="129" t="s">
        <v>70</v>
      </c>
      <c r="C138" s="62">
        <v>18</v>
      </c>
      <c r="D138" s="61" t="s">
        <v>122</v>
      </c>
      <c r="E138" s="86"/>
      <c r="F138" s="87"/>
      <c r="G138" s="60"/>
      <c r="H138" s="258" t="e">
        <f t="shared" si="1"/>
        <v>#DIV/0!</v>
      </c>
      <c r="I138" s="252"/>
      <c r="J138" s="253"/>
      <c r="K138" s="319"/>
    </row>
    <row r="139" spans="1:11" ht="16.5" customHeight="1" x14ac:dyDescent="0.25">
      <c r="A139" s="127"/>
      <c r="B139" s="129"/>
      <c r="C139" s="62">
        <f t="shared" si="2"/>
        <v>19</v>
      </c>
      <c r="D139" s="61" t="s">
        <v>123</v>
      </c>
      <c r="E139" s="86"/>
      <c r="F139" s="87"/>
      <c r="G139" s="60"/>
      <c r="H139" s="258" t="e">
        <f t="shared" si="1"/>
        <v>#DIV/0!</v>
      </c>
      <c r="I139" s="252"/>
      <c r="J139" s="253"/>
      <c r="K139" s="319"/>
    </row>
    <row r="140" spans="1:11" ht="16.5" customHeight="1" x14ac:dyDescent="0.25">
      <c r="A140" s="127"/>
      <c r="B140" s="129"/>
      <c r="C140" s="62">
        <f t="shared" si="2"/>
        <v>20</v>
      </c>
      <c r="D140" s="61" t="s">
        <v>124</v>
      </c>
      <c r="E140" s="86"/>
      <c r="F140" s="87"/>
      <c r="G140" s="60"/>
      <c r="H140" s="258" t="e">
        <f t="shared" si="1"/>
        <v>#DIV/0!</v>
      </c>
      <c r="I140" s="252"/>
      <c r="J140" s="253"/>
      <c r="K140" s="319"/>
    </row>
    <row r="141" spans="1:11" ht="16.5" customHeight="1" x14ac:dyDescent="0.25">
      <c r="A141" s="127"/>
      <c r="B141" s="129"/>
      <c r="C141" s="62">
        <f t="shared" si="2"/>
        <v>21</v>
      </c>
      <c r="D141" s="93" t="s">
        <v>138</v>
      </c>
      <c r="E141" s="86"/>
      <c r="F141" s="87"/>
      <c r="G141" s="60"/>
      <c r="H141" s="258" t="e">
        <f t="shared" si="1"/>
        <v>#DIV/0!</v>
      </c>
      <c r="I141" s="252"/>
      <c r="J141" s="253"/>
      <c r="K141" s="319"/>
    </row>
    <row r="142" spans="1:11" ht="16.5" customHeight="1" x14ac:dyDescent="0.25">
      <c r="A142" s="128"/>
      <c r="B142" s="129"/>
      <c r="C142" s="62"/>
      <c r="D142" s="96" t="s">
        <v>150</v>
      </c>
      <c r="E142" s="104">
        <f>SUM(E138:E141)</f>
        <v>0</v>
      </c>
      <c r="F142" s="104">
        <f t="shared" ref="F142:G142" si="9">SUM(F138:F141)</f>
        <v>0</v>
      </c>
      <c r="G142" s="249">
        <f t="shared" si="9"/>
        <v>0</v>
      </c>
      <c r="H142" s="258" t="e">
        <f t="shared" si="1"/>
        <v>#DIV/0!</v>
      </c>
      <c r="I142" s="250"/>
      <c r="J142" s="251"/>
      <c r="K142" s="318"/>
    </row>
    <row r="143" spans="1:11" ht="16.5" customHeight="1" x14ac:dyDescent="0.25">
      <c r="A143" s="95">
        <v>12</v>
      </c>
      <c r="B143" s="94" t="s">
        <v>77</v>
      </c>
      <c r="C143" s="62">
        <v>22</v>
      </c>
      <c r="D143" s="98" t="s">
        <v>137</v>
      </c>
      <c r="E143" s="86"/>
      <c r="F143" s="87"/>
      <c r="G143" s="60"/>
      <c r="H143" s="258" t="e">
        <f t="shared" si="1"/>
        <v>#DIV/0!</v>
      </c>
      <c r="I143" s="252"/>
      <c r="J143" s="253"/>
      <c r="K143" s="319"/>
    </row>
    <row r="144" spans="1:11" ht="16.5" customHeight="1" x14ac:dyDescent="0.25">
      <c r="A144" s="126">
        <v>13</v>
      </c>
      <c r="B144" s="131" t="s">
        <v>71</v>
      </c>
      <c r="C144" s="62">
        <f t="shared" si="2"/>
        <v>23</v>
      </c>
      <c r="D144" s="61" t="s">
        <v>125</v>
      </c>
      <c r="E144" s="86"/>
      <c r="F144" s="87"/>
      <c r="G144" s="60"/>
      <c r="H144" s="258" t="e">
        <f t="shared" si="1"/>
        <v>#DIV/0!</v>
      </c>
      <c r="I144" s="252"/>
      <c r="J144" s="253"/>
      <c r="K144" s="319"/>
    </row>
    <row r="145" spans="1:11" ht="31.5" customHeight="1" x14ac:dyDescent="0.25">
      <c r="A145" s="127"/>
      <c r="B145" s="131"/>
      <c r="C145" s="62">
        <f t="shared" si="2"/>
        <v>24</v>
      </c>
      <c r="D145" s="61" t="s">
        <v>126</v>
      </c>
      <c r="E145" s="86"/>
      <c r="F145" s="87"/>
      <c r="G145" s="60"/>
      <c r="H145" s="258" t="e">
        <f t="shared" si="1"/>
        <v>#DIV/0!</v>
      </c>
      <c r="I145" s="252"/>
      <c r="J145" s="253"/>
      <c r="K145" s="319"/>
    </row>
    <row r="146" spans="1:11" ht="17.25" customHeight="1" x14ac:dyDescent="0.25">
      <c r="A146" s="128"/>
      <c r="B146" s="131"/>
      <c r="C146" s="62"/>
      <c r="D146" s="96" t="s">
        <v>151</v>
      </c>
      <c r="E146" s="104">
        <f>SUM(E144:E145)</f>
        <v>0</v>
      </c>
      <c r="F146" s="104">
        <f t="shared" ref="F146" si="10">SUM(F144:F145)</f>
        <v>0</v>
      </c>
      <c r="G146" s="249">
        <f t="shared" ref="G146" si="11">SUM(G144:G145)</f>
        <v>0</v>
      </c>
      <c r="H146" s="258" t="e">
        <f t="shared" si="1"/>
        <v>#DIV/0!</v>
      </c>
      <c r="I146" s="250"/>
      <c r="J146" s="251"/>
      <c r="K146" s="318"/>
    </row>
    <row r="147" spans="1:11" ht="33" customHeight="1" x14ac:dyDescent="0.25">
      <c r="A147" s="95">
        <v>14</v>
      </c>
      <c r="B147" s="94" t="s">
        <v>72</v>
      </c>
      <c r="C147" s="62">
        <v>25</v>
      </c>
      <c r="D147" s="98" t="s">
        <v>136</v>
      </c>
      <c r="E147" s="86"/>
      <c r="F147" s="87"/>
      <c r="G147" s="60"/>
      <c r="H147" s="258" t="e">
        <f t="shared" si="1"/>
        <v>#DIV/0!</v>
      </c>
      <c r="I147" s="252"/>
      <c r="J147" s="253"/>
      <c r="K147" s="319"/>
    </row>
    <row r="148" spans="1:11" ht="16.5" customHeight="1" x14ac:dyDescent="0.25">
      <c r="A148" s="126">
        <v>15</v>
      </c>
      <c r="B148" s="129" t="s">
        <v>73</v>
      </c>
      <c r="C148" s="62">
        <f t="shared" si="2"/>
        <v>26</v>
      </c>
      <c r="D148" s="99" t="s">
        <v>127</v>
      </c>
      <c r="E148" s="86"/>
      <c r="F148" s="87"/>
      <c r="G148" s="60"/>
      <c r="H148" s="258" t="e">
        <f t="shared" si="1"/>
        <v>#DIV/0!</v>
      </c>
      <c r="I148" s="252"/>
      <c r="J148" s="253"/>
      <c r="K148" s="319"/>
    </row>
    <row r="149" spans="1:11" ht="45.75" customHeight="1" x14ac:dyDescent="0.25">
      <c r="A149" s="127"/>
      <c r="B149" s="129"/>
      <c r="C149" s="62">
        <f t="shared" si="2"/>
        <v>27</v>
      </c>
      <c r="D149" s="61" t="s">
        <v>128</v>
      </c>
      <c r="E149" s="86"/>
      <c r="F149" s="87"/>
      <c r="G149" s="60"/>
      <c r="H149" s="258" t="e">
        <f t="shared" si="1"/>
        <v>#DIV/0!</v>
      </c>
      <c r="I149" s="252"/>
      <c r="J149" s="253"/>
      <c r="K149" s="319"/>
    </row>
    <row r="150" spans="1:11" ht="31.5" customHeight="1" x14ac:dyDescent="0.25">
      <c r="A150" s="127"/>
      <c r="B150" s="129"/>
      <c r="C150" s="62">
        <f t="shared" si="2"/>
        <v>28</v>
      </c>
      <c r="D150" s="61" t="s">
        <v>129</v>
      </c>
      <c r="E150" s="101"/>
      <c r="F150" s="112"/>
      <c r="G150" s="113"/>
      <c r="H150" s="258" t="e">
        <f t="shared" si="1"/>
        <v>#DIV/0!</v>
      </c>
      <c r="I150" s="254"/>
      <c r="J150" s="255"/>
      <c r="K150" s="320"/>
    </row>
    <row r="151" spans="1:11" ht="18" customHeight="1" x14ac:dyDescent="0.25">
      <c r="A151" s="128"/>
      <c r="B151" s="129"/>
      <c r="C151" s="62"/>
      <c r="D151" s="96" t="s">
        <v>152</v>
      </c>
      <c r="E151" s="104">
        <f>SUM(E148:E150)</f>
        <v>0</v>
      </c>
      <c r="F151" s="104">
        <f t="shared" ref="F151:G151" si="12">SUM(F148:F150)</f>
        <v>0</v>
      </c>
      <c r="G151" s="249">
        <f t="shared" si="12"/>
        <v>0</v>
      </c>
      <c r="H151" s="258" t="e">
        <f t="shared" si="1"/>
        <v>#DIV/0!</v>
      </c>
      <c r="I151" s="250"/>
      <c r="J151" s="251"/>
      <c r="K151" s="318"/>
    </row>
    <row r="152" spans="1:11" ht="31.5" customHeight="1" x14ac:dyDescent="0.25">
      <c r="A152" s="126">
        <v>16</v>
      </c>
      <c r="B152" s="129" t="s">
        <v>74</v>
      </c>
      <c r="C152" s="62">
        <v>29</v>
      </c>
      <c r="D152" s="61" t="s">
        <v>130</v>
      </c>
      <c r="E152" s="86"/>
      <c r="F152" s="87"/>
      <c r="G152" s="60"/>
      <c r="H152" s="258" t="e">
        <f t="shared" si="1"/>
        <v>#DIV/0!</v>
      </c>
      <c r="I152" s="252"/>
      <c r="J152" s="253"/>
      <c r="K152" s="319"/>
    </row>
    <row r="153" spans="1:11" ht="31.5" customHeight="1" x14ac:dyDescent="0.25">
      <c r="A153" s="127"/>
      <c r="B153" s="129"/>
      <c r="C153" s="62">
        <f t="shared" si="2"/>
        <v>30</v>
      </c>
      <c r="D153" s="61" t="s">
        <v>131</v>
      </c>
      <c r="E153" s="86"/>
      <c r="F153" s="87"/>
      <c r="G153" s="60"/>
      <c r="H153" s="258" t="e">
        <f t="shared" si="1"/>
        <v>#DIV/0!</v>
      </c>
      <c r="I153" s="252"/>
      <c r="J153" s="253"/>
      <c r="K153" s="319"/>
    </row>
    <row r="154" spans="1:11" ht="31.5" customHeight="1" x14ac:dyDescent="0.25">
      <c r="A154" s="127"/>
      <c r="B154" s="129"/>
      <c r="C154" s="62">
        <f t="shared" si="2"/>
        <v>31</v>
      </c>
      <c r="D154" s="61" t="s">
        <v>132</v>
      </c>
      <c r="E154" s="86"/>
      <c r="F154" s="87"/>
      <c r="G154" s="60"/>
      <c r="H154" s="258" t="e">
        <f t="shared" si="1"/>
        <v>#DIV/0!</v>
      </c>
      <c r="I154" s="252"/>
      <c r="J154" s="253"/>
      <c r="K154" s="319"/>
    </row>
    <row r="155" spans="1:11" ht="18" customHeight="1" x14ac:dyDescent="0.25">
      <c r="A155" s="128"/>
      <c r="B155" s="129"/>
      <c r="C155" s="62"/>
      <c r="D155" s="96" t="s">
        <v>153</v>
      </c>
      <c r="E155" s="104">
        <f>SUM(E152:E154)</f>
        <v>0</v>
      </c>
      <c r="F155" s="104">
        <f t="shared" ref="F155" si="13">SUM(F152:F154)</f>
        <v>0</v>
      </c>
      <c r="G155" s="249">
        <f t="shared" ref="G155" si="14">SUM(G152:G154)</f>
        <v>0</v>
      </c>
      <c r="H155" s="258" t="e">
        <f t="shared" si="1"/>
        <v>#DIV/0!</v>
      </c>
      <c r="I155" s="250"/>
      <c r="J155" s="251"/>
      <c r="K155" s="318"/>
    </row>
    <row r="156" spans="1:11" ht="25.5" customHeight="1" x14ac:dyDescent="0.25">
      <c r="A156" s="95">
        <v>17</v>
      </c>
      <c r="B156" s="94" t="s">
        <v>75</v>
      </c>
      <c r="C156" s="62">
        <v>32</v>
      </c>
      <c r="D156" s="97" t="s">
        <v>133</v>
      </c>
      <c r="E156" s="104"/>
      <c r="F156" s="107"/>
      <c r="G156" s="108"/>
      <c r="H156" s="258" t="e">
        <f t="shared" si="1"/>
        <v>#DIV/0!</v>
      </c>
      <c r="I156" s="250"/>
      <c r="J156" s="251"/>
      <c r="K156" s="318"/>
    </row>
    <row r="157" spans="1:11" ht="16.5" customHeight="1" thickBot="1" x14ac:dyDescent="0.3">
      <c r="A157" s="85">
        <v>18</v>
      </c>
      <c r="B157" s="114" t="s">
        <v>76</v>
      </c>
      <c r="C157" s="59">
        <f t="shared" si="2"/>
        <v>33</v>
      </c>
      <c r="D157" s="115" t="s">
        <v>135</v>
      </c>
      <c r="E157" s="116"/>
      <c r="F157" s="117"/>
      <c r="G157" s="118"/>
      <c r="H157" s="259" t="e">
        <f t="shared" si="1"/>
        <v>#DIV/0!</v>
      </c>
      <c r="I157" s="250"/>
      <c r="J157" s="251"/>
      <c r="K157" s="318"/>
    </row>
    <row r="158" spans="1:11" ht="28.5" customHeight="1" thickBot="1" x14ac:dyDescent="0.3">
      <c r="A158" s="260" t="s">
        <v>25</v>
      </c>
      <c r="B158" s="261"/>
      <c r="C158" s="262"/>
      <c r="D158" s="263"/>
      <c r="E158" s="264">
        <f>+E117+E118+E119+E120+E123+E126+E129+E130+E131+E137+E142+E143+E146+E147++E151+E155+E156+E157</f>
        <v>0</v>
      </c>
      <c r="F158" s="264">
        <f t="shared" ref="F158:G158" si="15">+F117+F118+F119+F120+F123+F126+F129+F130+F131+F137+F142+F143+F146+F147++F151+F155+F156+F157</f>
        <v>6</v>
      </c>
      <c r="G158" s="265">
        <f t="shared" si="15"/>
        <v>22</v>
      </c>
      <c r="H158" s="266">
        <f t="shared" si="1"/>
        <v>3.6666666666666665</v>
      </c>
      <c r="I158" s="256"/>
      <c r="J158" s="257"/>
      <c r="K158" s="321"/>
    </row>
    <row r="159" spans="1:11" ht="28.5" customHeight="1" thickBot="1" x14ac:dyDescent="0.3">
      <c r="A159" s="218" t="s">
        <v>169</v>
      </c>
      <c r="B159" s="219"/>
      <c r="C159" s="220"/>
      <c r="D159" s="220"/>
      <c r="E159" s="220"/>
      <c r="F159" s="220"/>
      <c r="G159" s="220"/>
      <c r="H159" s="220"/>
      <c r="I159" s="220"/>
      <c r="J159" s="220"/>
      <c r="K159" s="323"/>
    </row>
    <row r="160" spans="1:11" ht="24" customHeight="1" thickTop="1" x14ac:dyDescent="0.25">
      <c r="A160" s="64"/>
      <c r="B160" s="65"/>
      <c r="C160" s="1"/>
      <c r="D160" s="1"/>
      <c r="E160" s="1"/>
      <c r="F160" s="1"/>
      <c r="G160" s="1"/>
      <c r="H160" s="1"/>
      <c r="I160" s="1"/>
      <c r="J160" s="1"/>
      <c r="K160" s="10"/>
    </row>
    <row r="161" spans="1:11" ht="24" customHeight="1" x14ac:dyDescent="0.25">
      <c r="A161" s="124" t="s">
        <v>91</v>
      </c>
      <c r="B161" s="125"/>
      <c r="C161" s="125"/>
      <c r="D161" s="125"/>
      <c r="E161" s="125"/>
      <c r="F161" s="125"/>
      <c r="G161" s="125"/>
      <c r="H161" s="125"/>
      <c r="I161" s="88"/>
      <c r="J161" s="88"/>
      <c r="K161" s="89"/>
    </row>
    <row r="162" spans="1:11" ht="18.75" customHeight="1" thickBot="1" x14ac:dyDescent="0.3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0"/>
    </row>
    <row r="163" spans="1:11" ht="81" customHeight="1" thickBot="1" x14ac:dyDescent="0.3">
      <c r="A163" s="275" t="s">
        <v>154</v>
      </c>
      <c r="B163" s="276" t="s">
        <v>56</v>
      </c>
      <c r="C163" s="276" t="s">
        <v>154</v>
      </c>
      <c r="D163" s="276" t="s">
        <v>114</v>
      </c>
      <c r="E163" s="276" t="s">
        <v>158</v>
      </c>
      <c r="F163" s="276" t="s">
        <v>112</v>
      </c>
      <c r="G163" s="276" t="s">
        <v>159</v>
      </c>
      <c r="H163" s="279" t="s">
        <v>60</v>
      </c>
      <c r="I163" s="1"/>
      <c r="J163" s="1"/>
      <c r="K163" s="10"/>
    </row>
    <row r="164" spans="1:11" ht="16.5" customHeight="1" thickBot="1" x14ac:dyDescent="0.3">
      <c r="A164" s="213">
        <v>1</v>
      </c>
      <c r="B164" s="214">
        <v>2</v>
      </c>
      <c r="C164" s="214">
        <v>3</v>
      </c>
      <c r="D164" s="214">
        <v>4</v>
      </c>
      <c r="E164" s="214">
        <v>5</v>
      </c>
      <c r="F164" s="214">
        <v>6</v>
      </c>
      <c r="G164" s="214">
        <v>7</v>
      </c>
      <c r="H164" s="267">
        <v>8</v>
      </c>
      <c r="I164" s="1"/>
      <c r="J164" s="1"/>
      <c r="K164" s="10"/>
    </row>
    <row r="165" spans="1:11" ht="16.5" customHeight="1" x14ac:dyDescent="0.25">
      <c r="A165" s="92">
        <v>1</v>
      </c>
      <c r="B165" s="210" t="s">
        <v>61</v>
      </c>
      <c r="C165" s="211">
        <v>1</v>
      </c>
      <c r="D165" s="212" t="s">
        <v>146</v>
      </c>
      <c r="E165" s="105"/>
      <c r="F165" s="105"/>
      <c r="G165" s="106" t="e">
        <f>+F165/E165</f>
        <v>#DIV/0!</v>
      </c>
      <c r="H165" s="268">
        <f>+F165</f>
        <v>0</v>
      </c>
      <c r="I165" s="1"/>
      <c r="J165" s="1"/>
      <c r="K165" s="10"/>
    </row>
    <row r="166" spans="1:11" ht="16.5" customHeight="1" x14ac:dyDescent="0.25">
      <c r="A166" s="95">
        <v>2</v>
      </c>
      <c r="B166" s="94" t="s">
        <v>62</v>
      </c>
      <c r="C166" s="62">
        <f>+C165+1</f>
        <v>2</v>
      </c>
      <c r="D166" s="97" t="s">
        <v>113</v>
      </c>
      <c r="E166" s="105"/>
      <c r="F166" s="105"/>
      <c r="G166" s="106" t="e">
        <f t="shared" ref="G166:G206" si="16">+F166/E166</f>
        <v>#DIV/0!</v>
      </c>
      <c r="H166" s="269">
        <f>+F166</f>
        <v>0</v>
      </c>
      <c r="I166" s="1"/>
      <c r="J166" s="1"/>
      <c r="K166" s="10"/>
    </row>
    <row r="167" spans="1:11" ht="16.5" customHeight="1" x14ac:dyDescent="0.25">
      <c r="A167" s="95">
        <v>3</v>
      </c>
      <c r="B167" s="94" t="s">
        <v>78</v>
      </c>
      <c r="C167" s="62">
        <f t="shared" ref="C167:C205" si="17">+C166+1</f>
        <v>3</v>
      </c>
      <c r="D167" s="97" t="s">
        <v>115</v>
      </c>
      <c r="E167" s="105"/>
      <c r="F167" s="105"/>
      <c r="G167" s="106" t="e">
        <f t="shared" si="16"/>
        <v>#DIV/0!</v>
      </c>
      <c r="H167" s="269">
        <f>+F167</f>
        <v>0</v>
      </c>
      <c r="I167" s="1"/>
      <c r="J167" s="1"/>
      <c r="K167" s="10"/>
    </row>
    <row r="168" spans="1:11" ht="16.5" customHeight="1" x14ac:dyDescent="0.25">
      <c r="A168" s="95">
        <v>4</v>
      </c>
      <c r="B168" s="94" t="s">
        <v>63</v>
      </c>
      <c r="C168" s="62">
        <f t="shared" si="17"/>
        <v>4</v>
      </c>
      <c r="D168" s="98" t="s">
        <v>145</v>
      </c>
      <c r="E168" s="105"/>
      <c r="F168" s="105"/>
      <c r="G168" s="106" t="e">
        <f t="shared" si="16"/>
        <v>#DIV/0!</v>
      </c>
      <c r="H168" s="270">
        <f>+F168</f>
        <v>0</v>
      </c>
      <c r="I168" s="1"/>
      <c r="J168" s="1"/>
      <c r="K168" s="10"/>
    </row>
    <row r="169" spans="1:11" ht="16.5" customHeight="1" x14ac:dyDescent="0.25">
      <c r="A169" s="126">
        <v>5</v>
      </c>
      <c r="B169" s="129" t="s">
        <v>64</v>
      </c>
      <c r="C169" s="62">
        <f t="shared" si="17"/>
        <v>5</v>
      </c>
      <c r="D169" s="61" t="s">
        <v>116</v>
      </c>
      <c r="E169" s="90"/>
      <c r="F169" s="90"/>
      <c r="G169" s="91" t="e">
        <f t="shared" si="16"/>
        <v>#DIV/0!</v>
      </c>
      <c r="H169" s="271">
        <f>+F169</f>
        <v>0</v>
      </c>
      <c r="I169" s="1"/>
      <c r="J169" s="1"/>
      <c r="K169" s="10"/>
    </row>
    <row r="170" spans="1:11" ht="16.5" customHeight="1" x14ac:dyDescent="0.25">
      <c r="A170" s="127"/>
      <c r="B170" s="129"/>
      <c r="C170" s="62">
        <f t="shared" si="17"/>
        <v>6</v>
      </c>
      <c r="D170" s="61" t="s">
        <v>117</v>
      </c>
      <c r="E170" s="90"/>
      <c r="F170" s="90"/>
      <c r="G170" s="91" t="e">
        <f t="shared" si="16"/>
        <v>#DIV/0!</v>
      </c>
      <c r="H170" s="271">
        <f>+F170</f>
        <v>0</v>
      </c>
      <c r="I170" s="1"/>
      <c r="J170" s="1"/>
      <c r="K170" s="10"/>
    </row>
    <row r="171" spans="1:11" ht="16.5" customHeight="1" x14ac:dyDescent="0.25">
      <c r="A171" s="128"/>
      <c r="B171" s="129"/>
      <c r="C171" s="62"/>
      <c r="D171" s="96" t="s">
        <v>111</v>
      </c>
      <c r="E171" s="105">
        <f>SUM(E169:E170)</f>
        <v>0</v>
      </c>
      <c r="F171" s="105">
        <f>SUM(F169:F170)</f>
        <v>0</v>
      </c>
      <c r="G171" s="106" t="e">
        <f t="shared" si="16"/>
        <v>#DIV/0!</v>
      </c>
      <c r="H171" s="269">
        <f>+F171/2</f>
        <v>0</v>
      </c>
      <c r="I171" s="1"/>
      <c r="J171" s="1"/>
      <c r="K171" s="10"/>
    </row>
    <row r="172" spans="1:11" ht="16.5" customHeight="1" x14ac:dyDescent="0.25">
      <c r="A172" s="126">
        <v>6</v>
      </c>
      <c r="B172" s="129" t="s">
        <v>65</v>
      </c>
      <c r="C172" s="62">
        <v>7</v>
      </c>
      <c r="D172" s="61" t="s">
        <v>118</v>
      </c>
      <c r="E172" s="90"/>
      <c r="F172" s="90"/>
      <c r="G172" s="91" t="e">
        <f t="shared" si="16"/>
        <v>#DIV/0!</v>
      </c>
      <c r="H172" s="271">
        <f>+F172</f>
        <v>0</v>
      </c>
      <c r="I172" s="1"/>
      <c r="J172" s="1"/>
      <c r="K172" s="10"/>
    </row>
    <row r="173" spans="1:11" ht="16.5" customHeight="1" x14ac:dyDescent="0.25">
      <c r="A173" s="127"/>
      <c r="B173" s="129"/>
      <c r="C173" s="62">
        <f t="shared" si="17"/>
        <v>8</v>
      </c>
      <c r="D173" s="93" t="s">
        <v>144</v>
      </c>
      <c r="E173" s="90"/>
      <c r="F173" s="90"/>
      <c r="G173" s="91" t="e">
        <f t="shared" si="16"/>
        <v>#DIV/0!</v>
      </c>
      <c r="H173" s="271">
        <f>+F173</f>
        <v>0</v>
      </c>
      <c r="I173" s="1"/>
      <c r="J173" s="1"/>
      <c r="K173" s="10"/>
    </row>
    <row r="174" spans="1:11" ht="16.5" customHeight="1" x14ac:dyDescent="0.25">
      <c r="A174" s="128"/>
      <c r="B174" s="129"/>
      <c r="C174" s="62"/>
      <c r="D174" s="96" t="s">
        <v>147</v>
      </c>
      <c r="E174" s="105">
        <f>SUM(E172:E173)</f>
        <v>0</v>
      </c>
      <c r="F174" s="105">
        <f>SUM(F172:F173)</f>
        <v>0</v>
      </c>
      <c r="G174" s="106" t="e">
        <f t="shared" si="16"/>
        <v>#DIV/0!</v>
      </c>
      <c r="H174" s="269">
        <f>+F174/2</f>
        <v>0</v>
      </c>
      <c r="I174" s="1"/>
      <c r="J174" s="1"/>
      <c r="K174" s="10"/>
    </row>
    <row r="175" spans="1:11" ht="16.5" customHeight="1" x14ac:dyDescent="0.25">
      <c r="A175" s="126">
        <v>7</v>
      </c>
      <c r="B175" s="130" t="s">
        <v>66</v>
      </c>
      <c r="C175" s="62">
        <v>9</v>
      </c>
      <c r="D175" s="61" t="s">
        <v>119</v>
      </c>
      <c r="E175" s="90"/>
      <c r="F175" s="90"/>
      <c r="G175" s="91" t="e">
        <f t="shared" si="16"/>
        <v>#DIV/0!</v>
      </c>
      <c r="H175" s="271">
        <f>+F175</f>
        <v>0</v>
      </c>
      <c r="I175" s="1"/>
      <c r="J175" s="1"/>
      <c r="K175" s="10"/>
    </row>
    <row r="176" spans="1:11" ht="16.5" customHeight="1" x14ac:dyDescent="0.25">
      <c r="A176" s="127"/>
      <c r="B176" s="130"/>
      <c r="C176" s="62">
        <f t="shared" si="17"/>
        <v>10</v>
      </c>
      <c r="D176" s="93" t="s">
        <v>143</v>
      </c>
      <c r="E176" s="90"/>
      <c r="F176" s="90"/>
      <c r="G176" s="91" t="e">
        <f t="shared" si="16"/>
        <v>#DIV/0!</v>
      </c>
      <c r="H176" s="271">
        <f>+F176</f>
        <v>0</v>
      </c>
      <c r="I176" s="1"/>
      <c r="J176" s="1"/>
      <c r="K176" s="10"/>
    </row>
    <row r="177" spans="1:11" ht="16.5" customHeight="1" x14ac:dyDescent="0.25">
      <c r="A177" s="128"/>
      <c r="B177" s="130"/>
      <c r="C177" s="62"/>
      <c r="D177" s="96" t="s">
        <v>148</v>
      </c>
      <c r="E177" s="105">
        <f>SUM(E175:E176)</f>
        <v>0</v>
      </c>
      <c r="F177" s="105">
        <f>SUM(F175:F176)</f>
        <v>0</v>
      </c>
      <c r="G177" s="106" t="e">
        <f t="shared" si="16"/>
        <v>#DIV/0!</v>
      </c>
      <c r="H177" s="269">
        <f>+F177/2</f>
        <v>0</v>
      </c>
      <c r="I177" s="1"/>
      <c r="J177" s="1"/>
      <c r="K177" s="10"/>
    </row>
    <row r="178" spans="1:11" ht="16.5" customHeight="1" x14ac:dyDescent="0.25">
      <c r="A178" s="95">
        <v>8</v>
      </c>
      <c r="B178" s="94" t="s">
        <v>67</v>
      </c>
      <c r="C178" s="62">
        <v>11</v>
      </c>
      <c r="D178" s="98" t="s">
        <v>142</v>
      </c>
      <c r="E178" s="105"/>
      <c r="F178" s="105"/>
      <c r="G178" s="106" t="e">
        <f t="shared" si="16"/>
        <v>#DIV/0!</v>
      </c>
      <c r="H178" s="269">
        <f>+F178</f>
        <v>0</v>
      </c>
      <c r="I178" s="1"/>
      <c r="J178" s="1"/>
      <c r="K178" s="10"/>
    </row>
    <row r="179" spans="1:11" ht="16.5" customHeight="1" x14ac:dyDescent="0.25">
      <c r="A179" s="95">
        <v>9</v>
      </c>
      <c r="B179" s="94" t="s">
        <v>68</v>
      </c>
      <c r="C179" s="62">
        <f t="shared" si="17"/>
        <v>12</v>
      </c>
      <c r="D179" s="97" t="s">
        <v>120</v>
      </c>
      <c r="E179" s="105"/>
      <c r="F179" s="105"/>
      <c r="G179" s="106" t="e">
        <f t="shared" si="16"/>
        <v>#DIV/0!</v>
      </c>
      <c r="H179" s="269">
        <f>+F179</f>
        <v>0</v>
      </c>
      <c r="I179" s="1"/>
      <c r="J179" s="1"/>
      <c r="K179" s="10"/>
    </row>
    <row r="180" spans="1:11" ht="16.5" customHeight="1" x14ac:dyDescent="0.25">
      <c r="A180" s="126">
        <v>10</v>
      </c>
      <c r="B180" s="129" t="s">
        <v>69</v>
      </c>
      <c r="C180" s="62">
        <f t="shared" si="17"/>
        <v>13</v>
      </c>
      <c r="D180" s="99" t="s">
        <v>121</v>
      </c>
      <c r="E180" s="90"/>
      <c r="F180" s="90"/>
      <c r="G180" s="91" t="e">
        <f t="shared" si="16"/>
        <v>#DIV/0!</v>
      </c>
      <c r="H180" s="271">
        <f>+F180</f>
        <v>0</v>
      </c>
      <c r="I180" s="1"/>
      <c r="J180" s="1"/>
      <c r="K180" s="10"/>
    </row>
    <row r="181" spans="1:11" ht="16.5" customHeight="1" x14ac:dyDescent="0.25">
      <c r="A181" s="127"/>
      <c r="B181" s="129"/>
      <c r="C181" s="62">
        <f t="shared" si="17"/>
        <v>14</v>
      </c>
      <c r="D181" s="99" t="s">
        <v>134</v>
      </c>
      <c r="E181" s="90"/>
      <c r="F181" s="90"/>
      <c r="G181" s="91" t="e">
        <f t="shared" si="16"/>
        <v>#DIV/0!</v>
      </c>
      <c r="H181" s="271">
        <f>+F181</f>
        <v>0</v>
      </c>
      <c r="I181" s="1"/>
      <c r="J181" s="1"/>
      <c r="K181" s="10"/>
    </row>
    <row r="182" spans="1:11" ht="16.5" customHeight="1" x14ac:dyDescent="0.25">
      <c r="A182" s="127"/>
      <c r="B182" s="129"/>
      <c r="C182" s="62">
        <f t="shared" si="17"/>
        <v>15</v>
      </c>
      <c r="D182" s="100" t="s">
        <v>141</v>
      </c>
      <c r="E182" s="90"/>
      <c r="F182" s="90"/>
      <c r="G182" s="91" t="e">
        <f t="shared" si="16"/>
        <v>#DIV/0!</v>
      </c>
      <c r="H182" s="271">
        <f>+F182</f>
        <v>0</v>
      </c>
      <c r="I182" s="1"/>
      <c r="J182" s="1"/>
      <c r="K182" s="10"/>
    </row>
    <row r="183" spans="1:11" ht="16.5" customHeight="1" x14ac:dyDescent="0.25">
      <c r="A183" s="127"/>
      <c r="B183" s="129"/>
      <c r="C183" s="62">
        <f t="shared" si="17"/>
        <v>16</v>
      </c>
      <c r="D183" s="100" t="s">
        <v>140</v>
      </c>
      <c r="E183" s="90"/>
      <c r="F183" s="90"/>
      <c r="G183" s="91" t="e">
        <f t="shared" si="16"/>
        <v>#DIV/0!</v>
      </c>
      <c r="H183" s="271">
        <f>+F183</f>
        <v>0</v>
      </c>
      <c r="I183" s="1"/>
      <c r="J183" s="1"/>
      <c r="K183" s="10"/>
    </row>
    <row r="184" spans="1:11" ht="16.5" customHeight="1" x14ac:dyDescent="0.25">
      <c r="A184" s="127"/>
      <c r="B184" s="129"/>
      <c r="C184" s="62">
        <f t="shared" si="17"/>
        <v>17</v>
      </c>
      <c r="D184" s="99" t="s">
        <v>139</v>
      </c>
      <c r="E184" s="90"/>
      <c r="F184" s="90"/>
      <c r="G184" s="91" t="e">
        <f t="shared" si="16"/>
        <v>#DIV/0!</v>
      </c>
      <c r="H184" s="271">
        <f>+F184</f>
        <v>0</v>
      </c>
      <c r="I184" s="1"/>
      <c r="J184" s="1"/>
      <c r="K184" s="10"/>
    </row>
    <row r="185" spans="1:11" ht="16.5" customHeight="1" x14ac:dyDescent="0.25">
      <c r="A185" s="128"/>
      <c r="B185" s="129"/>
      <c r="C185" s="62"/>
      <c r="D185" s="96" t="s">
        <v>149</v>
      </c>
      <c r="E185" s="105">
        <f>SUM(E180:E184)</f>
        <v>0</v>
      </c>
      <c r="F185" s="105">
        <f>SUM(F180:F184)</f>
        <v>0</v>
      </c>
      <c r="G185" s="106" t="e">
        <f t="shared" si="16"/>
        <v>#DIV/0!</v>
      </c>
      <c r="H185" s="269">
        <f>+F185/5</f>
        <v>0</v>
      </c>
      <c r="I185" s="1"/>
      <c r="J185" s="1"/>
      <c r="K185" s="10"/>
    </row>
    <row r="186" spans="1:11" ht="16.5" customHeight="1" x14ac:dyDescent="0.25">
      <c r="A186" s="126">
        <v>11</v>
      </c>
      <c r="B186" s="129" t="s">
        <v>70</v>
      </c>
      <c r="C186" s="62">
        <v>18</v>
      </c>
      <c r="D186" s="61" t="s">
        <v>122</v>
      </c>
      <c r="E186" s="90"/>
      <c r="F186" s="90"/>
      <c r="G186" s="91" t="e">
        <f t="shared" si="16"/>
        <v>#DIV/0!</v>
      </c>
      <c r="H186" s="271">
        <f>+F186</f>
        <v>0</v>
      </c>
      <c r="I186" s="1"/>
      <c r="J186" s="1"/>
      <c r="K186" s="10"/>
    </row>
    <row r="187" spans="1:11" ht="16.5" customHeight="1" x14ac:dyDescent="0.25">
      <c r="A187" s="127"/>
      <c r="B187" s="129"/>
      <c r="C187" s="62">
        <f t="shared" si="17"/>
        <v>19</v>
      </c>
      <c r="D187" s="61" t="s">
        <v>123</v>
      </c>
      <c r="E187" s="90"/>
      <c r="F187" s="90"/>
      <c r="G187" s="91" t="e">
        <f t="shared" si="16"/>
        <v>#DIV/0!</v>
      </c>
      <c r="H187" s="271">
        <f>+F187</f>
        <v>0</v>
      </c>
      <c r="I187" s="1"/>
      <c r="J187" s="1"/>
      <c r="K187" s="10"/>
    </row>
    <row r="188" spans="1:11" ht="16.5" customHeight="1" x14ac:dyDescent="0.25">
      <c r="A188" s="127"/>
      <c r="B188" s="129"/>
      <c r="C188" s="62">
        <f t="shared" si="17"/>
        <v>20</v>
      </c>
      <c r="D188" s="61" t="s">
        <v>124</v>
      </c>
      <c r="E188" s="90"/>
      <c r="F188" s="90"/>
      <c r="G188" s="91" t="e">
        <f t="shared" si="16"/>
        <v>#DIV/0!</v>
      </c>
      <c r="H188" s="271">
        <f>+F188</f>
        <v>0</v>
      </c>
      <c r="I188" s="1"/>
      <c r="J188" s="1"/>
      <c r="K188" s="10"/>
    </row>
    <row r="189" spans="1:11" ht="16.5" customHeight="1" x14ac:dyDescent="0.25">
      <c r="A189" s="127"/>
      <c r="B189" s="129"/>
      <c r="C189" s="62">
        <f t="shared" si="17"/>
        <v>21</v>
      </c>
      <c r="D189" s="93" t="s">
        <v>138</v>
      </c>
      <c r="E189" s="90"/>
      <c r="F189" s="90"/>
      <c r="G189" s="91" t="e">
        <f t="shared" si="16"/>
        <v>#DIV/0!</v>
      </c>
      <c r="H189" s="271">
        <f>+F189</f>
        <v>0</v>
      </c>
      <c r="I189" s="1"/>
      <c r="J189" s="1"/>
      <c r="K189" s="10"/>
    </row>
    <row r="190" spans="1:11" ht="16.5" customHeight="1" x14ac:dyDescent="0.25">
      <c r="A190" s="128"/>
      <c r="B190" s="129"/>
      <c r="C190" s="62"/>
      <c r="D190" s="96" t="s">
        <v>150</v>
      </c>
      <c r="E190" s="105">
        <f>SUM(E186:E189)</f>
        <v>0</v>
      </c>
      <c r="F190" s="105">
        <f>SUM(F186:F189)</f>
        <v>0</v>
      </c>
      <c r="G190" s="106" t="e">
        <f t="shared" si="16"/>
        <v>#DIV/0!</v>
      </c>
      <c r="H190" s="269">
        <f>+F190/4</f>
        <v>0</v>
      </c>
      <c r="I190" s="1"/>
      <c r="J190" s="1"/>
      <c r="K190" s="10"/>
    </row>
    <row r="191" spans="1:11" ht="16.5" customHeight="1" x14ac:dyDescent="0.25">
      <c r="A191" s="95">
        <v>12</v>
      </c>
      <c r="B191" s="94" t="s">
        <v>77</v>
      </c>
      <c r="C191" s="62">
        <v>22</v>
      </c>
      <c r="D191" s="98" t="s">
        <v>137</v>
      </c>
      <c r="E191" s="90"/>
      <c r="F191" s="90"/>
      <c r="G191" s="91" t="e">
        <f t="shared" si="16"/>
        <v>#DIV/0!</v>
      </c>
      <c r="H191" s="271">
        <f>+F191</f>
        <v>0</v>
      </c>
      <c r="I191" s="1"/>
      <c r="J191" s="1"/>
      <c r="K191" s="10"/>
    </row>
    <row r="192" spans="1:11" ht="16.5" customHeight="1" x14ac:dyDescent="0.25">
      <c r="A192" s="126">
        <v>13</v>
      </c>
      <c r="B192" s="131" t="s">
        <v>71</v>
      </c>
      <c r="C192" s="62">
        <f t="shared" si="17"/>
        <v>23</v>
      </c>
      <c r="D192" s="61" t="s">
        <v>125</v>
      </c>
      <c r="E192" s="90"/>
      <c r="F192" s="90"/>
      <c r="G192" s="91" t="e">
        <f t="shared" si="16"/>
        <v>#DIV/0!</v>
      </c>
      <c r="H192" s="271">
        <f>+F192</f>
        <v>0</v>
      </c>
      <c r="I192" s="1"/>
      <c r="J192" s="1"/>
      <c r="K192" s="10"/>
    </row>
    <row r="193" spans="1:11" ht="16.5" customHeight="1" x14ac:dyDescent="0.25">
      <c r="A193" s="127"/>
      <c r="B193" s="131"/>
      <c r="C193" s="62">
        <f t="shared" si="17"/>
        <v>24</v>
      </c>
      <c r="D193" s="61" t="s">
        <v>126</v>
      </c>
      <c r="E193" s="90"/>
      <c r="F193" s="90"/>
      <c r="G193" s="91" t="e">
        <f t="shared" si="16"/>
        <v>#DIV/0!</v>
      </c>
      <c r="H193" s="271">
        <f>+F193</f>
        <v>0</v>
      </c>
      <c r="I193" s="1"/>
      <c r="J193" s="1"/>
      <c r="K193" s="10"/>
    </row>
    <row r="194" spans="1:11" ht="16.5" customHeight="1" x14ac:dyDescent="0.25">
      <c r="A194" s="128"/>
      <c r="B194" s="131"/>
      <c r="C194" s="62"/>
      <c r="D194" s="96" t="s">
        <v>151</v>
      </c>
      <c r="E194" s="105">
        <f>SUM(E192:E193)</f>
        <v>0</v>
      </c>
      <c r="F194" s="105">
        <f>SUM(F192:F193)</f>
        <v>0</v>
      </c>
      <c r="G194" s="106" t="e">
        <f t="shared" si="16"/>
        <v>#DIV/0!</v>
      </c>
      <c r="H194" s="269">
        <f>+F194/2</f>
        <v>0</v>
      </c>
      <c r="I194" s="1"/>
      <c r="J194" s="1"/>
      <c r="K194" s="10"/>
    </row>
    <row r="195" spans="1:11" ht="16.5" customHeight="1" x14ac:dyDescent="0.25">
      <c r="A195" s="95">
        <v>14</v>
      </c>
      <c r="B195" s="94" t="s">
        <v>72</v>
      </c>
      <c r="C195" s="62">
        <v>25</v>
      </c>
      <c r="D195" s="98" t="s">
        <v>136</v>
      </c>
      <c r="E195" s="90"/>
      <c r="F195" s="90"/>
      <c r="G195" s="91" t="e">
        <f t="shared" si="16"/>
        <v>#DIV/0!</v>
      </c>
      <c r="H195" s="271">
        <f>+F195</f>
        <v>0</v>
      </c>
      <c r="I195" s="1"/>
      <c r="J195" s="1"/>
      <c r="K195" s="10"/>
    </row>
    <row r="196" spans="1:11" ht="16.5" customHeight="1" x14ac:dyDescent="0.25">
      <c r="A196" s="126">
        <v>15</v>
      </c>
      <c r="B196" s="129" t="s">
        <v>73</v>
      </c>
      <c r="C196" s="62">
        <f t="shared" si="17"/>
        <v>26</v>
      </c>
      <c r="D196" s="99" t="s">
        <v>127</v>
      </c>
      <c r="E196" s="90"/>
      <c r="F196" s="90"/>
      <c r="G196" s="91" t="e">
        <f t="shared" si="16"/>
        <v>#DIV/0!</v>
      </c>
      <c r="H196" s="271">
        <f>+F196</f>
        <v>0</v>
      </c>
      <c r="I196" s="1"/>
      <c r="J196" s="1"/>
      <c r="K196" s="10"/>
    </row>
    <row r="197" spans="1:11" ht="16.5" customHeight="1" x14ac:dyDescent="0.25">
      <c r="A197" s="127"/>
      <c r="B197" s="129"/>
      <c r="C197" s="62">
        <f t="shared" si="17"/>
        <v>27</v>
      </c>
      <c r="D197" s="61" t="s">
        <v>128</v>
      </c>
      <c r="E197" s="90"/>
      <c r="F197" s="90"/>
      <c r="G197" s="91" t="e">
        <f t="shared" si="16"/>
        <v>#DIV/0!</v>
      </c>
      <c r="H197" s="271">
        <f>+F197</f>
        <v>0</v>
      </c>
      <c r="I197" s="1"/>
      <c r="J197" s="1"/>
      <c r="K197" s="10"/>
    </row>
    <row r="198" spans="1:11" ht="16.5" customHeight="1" x14ac:dyDescent="0.25">
      <c r="A198" s="127"/>
      <c r="B198" s="129"/>
      <c r="C198" s="62">
        <f t="shared" si="17"/>
        <v>28</v>
      </c>
      <c r="D198" s="61" t="s">
        <v>129</v>
      </c>
      <c r="E198" s="102"/>
      <c r="F198" s="102"/>
      <c r="G198" s="103" t="e">
        <f t="shared" si="16"/>
        <v>#DIV/0!</v>
      </c>
      <c r="H198" s="272">
        <f>+F198</f>
        <v>0</v>
      </c>
      <c r="I198" s="1"/>
      <c r="J198" s="1"/>
      <c r="K198" s="10"/>
    </row>
    <row r="199" spans="1:11" ht="16.5" customHeight="1" x14ac:dyDescent="0.25">
      <c r="A199" s="128"/>
      <c r="B199" s="129"/>
      <c r="C199" s="62"/>
      <c r="D199" s="96" t="s">
        <v>152</v>
      </c>
      <c r="E199" s="105">
        <f>SUM(E196:E198)</f>
        <v>0</v>
      </c>
      <c r="F199" s="105">
        <f>SUM(F196:F198)</f>
        <v>0</v>
      </c>
      <c r="G199" s="106" t="e">
        <f t="shared" si="16"/>
        <v>#DIV/0!</v>
      </c>
      <c r="H199" s="269">
        <f>+F199/3</f>
        <v>0</v>
      </c>
      <c r="I199" s="1"/>
      <c r="J199" s="1"/>
      <c r="K199" s="10"/>
    </row>
    <row r="200" spans="1:11" ht="16.5" customHeight="1" x14ac:dyDescent="0.25">
      <c r="A200" s="126">
        <v>16</v>
      </c>
      <c r="B200" s="129" t="s">
        <v>74</v>
      </c>
      <c r="C200" s="62">
        <v>29</v>
      </c>
      <c r="D200" s="61" t="s">
        <v>130</v>
      </c>
      <c r="E200" s="90"/>
      <c r="F200" s="90"/>
      <c r="G200" s="91" t="e">
        <f t="shared" si="16"/>
        <v>#DIV/0!</v>
      </c>
      <c r="H200" s="271">
        <f>+F200</f>
        <v>0</v>
      </c>
      <c r="I200" s="1"/>
      <c r="J200" s="1"/>
      <c r="K200" s="10"/>
    </row>
    <row r="201" spans="1:11" ht="16.5" customHeight="1" x14ac:dyDescent="0.25">
      <c r="A201" s="127"/>
      <c r="B201" s="129"/>
      <c r="C201" s="62">
        <f t="shared" si="17"/>
        <v>30</v>
      </c>
      <c r="D201" s="61" t="s">
        <v>131</v>
      </c>
      <c r="E201" s="90"/>
      <c r="F201" s="90"/>
      <c r="G201" s="91" t="e">
        <f t="shared" si="16"/>
        <v>#DIV/0!</v>
      </c>
      <c r="H201" s="271">
        <f>+F201</f>
        <v>0</v>
      </c>
      <c r="I201" s="1"/>
      <c r="J201" s="1"/>
      <c r="K201" s="10"/>
    </row>
    <row r="202" spans="1:11" ht="16.5" customHeight="1" x14ac:dyDescent="0.25">
      <c r="A202" s="127"/>
      <c r="B202" s="129"/>
      <c r="C202" s="62">
        <f t="shared" si="17"/>
        <v>31</v>
      </c>
      <c r="D202" s="61" t="s">
        <v>132</v>
      </c>
      <c r="E202" s="90"/>
      <c r="F202" s="90"/>
      <c r="G202" s="91" t="e">
        <f t="shared" si="16"/>
        <v>#DIV/0!</v>
      </c>
      <c r="H202" s="271">
        <f>+F202</f>
        <v>0</v>
      </c>
      <c r="I202" s="1"/>
      <c r="J202" s="1"/>
      <c r="K202" s="10"/>
    </row>
    <row r="203" spans="1:11" ht="16.5" customHeight="1" x14ac:dyDescent="0.25">
      <c r="A203" s="128"/>
      <c r="B203" s="129"/>
      <c r="C203" s="62"/>
      <c r="D203" s="96" t="s">
        <v>153</v>
      </c>
      <c r="E203" s="105">
        <f>SUM(E200:E202)</f>
        <v>0</v>
      </c>
      <c r="F203" s="105">
        <f>SUM(F200:F202)</f>
        <v>0</v>
      </c>
      <c r="G203" s="106" t="e">
        <f t="shared" si="16"/>
        <v>#DIV/0!</v>
      </c>
      <c r="H203" s="269">
        <f>+F203/3</f>
        <v>0</v>
      </c>
      <c r="I203" s="1"/>
      <c r="J203" s="1"/>
      <c r="K203" s="10"/>
    </row>
    <row r="204" spans="1:11" ht="16.5" customHeight="1" x14ac:dyDescent="0.25">
      <c r="A204" s="95">
        <v>17</v>
      </c>
      <c r="B204" s="94" t="s">
        <v>75</v>
      </c>
      <c r="C204" s="62">
        <v>32</v>
      </c>
      <c r="D204" s="97" t="s">
        <v>133</v>
      </c>
      <c r="E204" s="105"/>
      <c r="F204" s="105"/>
      <c r="G204" s="106" t="e">
        <f t="shared" si="16"/>
        <v>#DIV/0!</v>
      </c>
      <c r="H204" s="269">
        <f>+F204</f>
        <v>0</v>
      </c>
      <c r="I204" s="1"/>
      <c r="J204" s="1"/>
      <c r="K204" s="10"/>
    </row>
    <row r="205" spans="1:11" ht="16.5" customHeight="1" thickBot="1" x14ac:dyDescent="0.3">
      <c r="A205" s="85">
        <v>18</v>
      </c>
      <c r="B205" s="114" t="s">
        <v>76</v>
      </c>
      <c r="C205" s="59">
        <f t="shared" si="17"/>
        <v>33</v>
      </c>
      <c r="D205" s="115" t="s">
        <v>135</v>
      </c>
      <c r="E205" s="119"/>
      <c r="F205" s="119"/>
      <c r="G205" s="120" t="e">
        <f t="shared" si="16"/>
        <v>#DIV/0!</v>
      </c>
      <c r="H205" s="273">
        <f>+F205</f>
        <v>0</v>
      </c>
      <c r="I205" s="1"/>
      <c r="J205" s="1"/>
      <c r="K205" s="10"/>
    </row>
    <row r="206" spans="1:11" ht="19.5" thickBot="1" x14ac:dyDescent="0.3">
      <c r="A206" s="189" t="s">
        <v>25</v>
      </c>
      <c r="B206" s="190"/>
      <c r="C206" s="191"/>
      <c r="D206" s="121"/>
      <c r="E206" s="122">
        <f>+E165+E166+E167+E168+E171+E174+E177+E178+E179+E185+E190+E191+E194+E195++E199+E203+E204+E205</f>
        <v>0</v>
      </c>
      <c r="F206" s="122">
        <f>+F165+F166+F167+F168+F171+F174+F177+F178+F179+F185+F190+F191+F194+F195++F199+F203+F204+F205</f>
        <v>0</v>
      </c>
      <c r="G206" s="123" t="e">
        <f t="shared" si="16"/>
        <v>#DIV/0!</v>
      </c>
      <c r="H206" s="274">
        <f>+F206</f>
        <v>0</v>
      </c>
      <c r="I206" s="1"/>
      <c r="J206" s="1"/>
      <c r="K206" s="10"/>
    </row>
    <row r="207" spans="1:11" ht="21" customHeight="1" thickBot="1" x14ac:dyDescent="0.3">
      <c r="A207" s="218" t="s">
        <v>170</v>
      </c>
      <c r="B207" s="219"/>
      <c r="C207" s="220"/>
      <c r="D207" s="220"/>
      <c r="E207" s="220"/>
      <c r="F207" s="220"/>
      <c r="G207" s="220"/>
      <c r="H207" s="220"/>
      <c r="I207" s="220"/>
      <c r="J207" s="220"/>
      <c r="K207" s="323"/>
    </row>
    <row r="208" spans="1:11" ht="21" customHeight="1" thickTop="1" x14ac:dyDescent="0.25">
      <c r="A208" s="280"/>
      <c r="B208" s="221"/>
      <c r="C208" s="221"/>
      <c r="D208" s="221"/>
      <c r="E208" s="221"/>
      <c r="F208" s="221"/>
      <c r="G208" s="221"/>
      <c r="H208" s="221"/>
      <c r="I208" s="221"/>
      <c r="J208" s="221"/>
      <c r="K208" s="322"/>
    </row>
    <row r="209" spans="1:11" ht="21" customHeight="1" x14ac:dyDescent="0.25">
      <c r="A209" s="280"/>
      <c r="B209" s="221"/>
      <c r="C209" s="221"/>
      <c r="D209" s="221"/>
      <c r="E209" s="221"/>
      <c r="F209" s="221"/>
      <c r="G209" s="221"/>
      <c r="H209" s="221"/>
      <c r="I209" s="221"/>
      <c r="J209" s="221"/>
      <c r="K209" s="322"/>
    </row>
    <row r="210" spans="1:11" ht="21" customHeight="1" x14ac:dyDescent="0.25">
      <c r="A210" s="280"/>
      <c r="B210" s="221"/>
      <c r="C210" s="221"/>
      <c r="D210" s="221"/>
      <c r="E210" s="221"/>
      <c r="F210" s="221"/>
      <c r="G210" s="221"/>
      <c r="H210" s="221"/>
      <c r="I210" s="221"/>
      <c r="J210" s="221"/>
      <c r="K210" s="322"/>
    </row>
    <row r="211" spans="1:11" ht="21" customHeight="1" x14ac:dyDescent="0.25">
      <c r="A211" s="20" t="s">
        <v>171</v>
      </c>
      <c r="B211" s="221"/>
      <c r="C211" s="221"/>
      <c r="D211" s="221"/>
      <c r="E211" s="221"/>
      <c r="F211" s="221"/>
      <c r="G211" s="221"/>
      <c r="H211" s="221"/>
      <c r="I211" s="221"/>
      <c r="J211" s="221"/>
      <c r="K211" s="322"/>
    </row>
    <row r="212" spans="1:11" ht="21" customHeight="1" thickBot="1" x14ac:dyDescent="0.3">
      <c r="A212" s="280"/>
      <c r="B212" s="221"/>
      <c r="C212" s="221"/>
      <c r="D212" s="221"/>
      <c r="E212" s="221"/>
      <c r="F212" s="221"/>
      <c r="G212" s="221"/>
      <c r="H212" s="221"/>
      <c r="I212" s="221"/>
      <c r="J212" s="221"/>
      <c r="K212" s="322"/>
    </row>
    <row r="213" spans="1:11" ht="15.75" thickBot="1" x14ac:dyDescent="0.3">
      <c r="A213" s="9"/>
      <c r="B213" s="1"/>
      <c r="C213" s="184" t="s">
        <v>155</v>
      </c>
      <c r="D213" s="175"/>
      <c r="E213" s="175"/>
      <c r="F213" s="15" t="s">
        <v>79</v>
      </c>
      <c r="G213" s="1"/>
      <c r="H213" s="1"/>
      <c r="I213" s="1"/>
      <c r="J213" s="1"/>
      <c r="K213" s="10"/>
    </row>
    <row r="214" spans="1:11" x14ac:dyDescent="0.25">
      <c r="A214" s="9"/>
      <c r="B214" s="1"/>
      <c r="C214" s="176" t="s">
        <v>80</v>
      </c>
      <c r="D214" s="177"/>
      <c r="E214" s="177"/>
      <c r="F214" s="4"/>
      <c r="G214" s="1"/>
      <c r="H214" s="1"/>
      <c r="I214" s="1"/>
      <c r="J214" s="1"/>
      <c r="K214" s="10"/>
    </row>
    <row r="215" spans="1:11" x14ac:dyDescent="0.25">
      <c r="A215" s="9"/>
      <c r="B215" s="1"/>
      <c r="C215" s="178" t="s">
        <v>81</v>
      </c>
      <c r="D215" s="179"/>
      <c r="E215" s="179"/>
      <c r="F215" s="2"/>
      <c r="G215" s="1"/>
      <c r="H215" s="1"/>
      <c r="I215" s="1"/>
      <c r="J215" s="1"/>
      <c r="K215" s="10"/>
    </row>
    <row r="216" spans="1:11" x14ac:dyDescent="0.25">
      <c r="A216" s="9"/>
      <c r="B216" s="1"/>
      <c r="C216" s="199" t="s">
        <v>82</v>
      </c>
      <c r="D216" s="200"/>
      <c r="E216" s="200"/>
      <c r="F216" s="203"/>
      <c r="G216" s="1"/>
      <c r="H216" s="1"/>
      <c r="I216" s="1"/>
      <c r="J216" s="1"/>
      <c r="K216" s="10"/>
    </row>
    <row r="217" spans="1:11" x14ac:dyDescent="0.25">
      <c r="A217" s="9"/>
      <c r="B217" s="1"/>
      <c r="C217" s="199"/>
      <c r="D217" s="200"/>
      <c r="E217" s="200"/>
      <c r="F217" s="204"/>
      <c r="G217" s="1"/>
      <c r="H217" s="1"/>
      <c r="I217" s="1"/>
      <c r="J217" s="1"/>
      <c r="K217" s="10"/>
    </row>
    <row r="218" spans="1:11" x14ac:dyDescent="0.25">
      <c r="A218" s="9"/>
      <c r="B218" s="1"/>
      <c r="C218" s="178" t="s">
        <v>83</v>
      </c>
      <c r="D218" s="179"/>
      <c r="E218" s="179"/>
      <c r="F218" s="2"/>
      <c r="G218" s="1"/>
      <c r="H218" s="1"/>
      <c r="I218" s="1"/>
      <c r="J218" s="1"/>
      <c r="K218" s="10"/>
    </row>
    <row r="219" spans="1:11" x14ac:dyDescent="0.25">
      <c r="A219" s="9"/>
      <c r="B219" s="1"/>
      <c r="C219" s="199" t="s">
        <v>84</v>
      </c>
      <c r="D219" s="200"/>
      <c r="E219" s="200"/>
      <c r="F219" s="203"/>
      <c r="G219" s="1"/>
      <c r="H219" s="1"/>
      <c r="I219" s="1"/>
      <c r="J219" s="1"/>
      <c r="K219" s="10"/>
    </row>
    <row r="220" spans="1:11" x14ac:dyDescent="0.25">
      <c r="A220" s="9"/>
      <c r="B220" s="1"/>
      <c r="C220" s="199"/>
      <c r="D220" s="200"/>
      <c r="E220" s="200"/>
      <c r="F220" s="204"/>
      <c r="G220" s="1"/>
      <c r="H220" s="1"/>
      <c r="I220" s="1"/>
      <c r="J220" s="1"/>
      <c r="K220" s="10"/>
    </row>
    <row r="221" spans="1:11" x14ac:dyDescent="0.25">
      <c r="A221" s="9"/>
      <c r="B221" s="1"/>
      <c r="C221" s="207" t="s">
        <v>94</v>
      </c>
      <c r="D221" s="208"/>
      <c r="E221" s="209"/>
      <c r="F221" s="28"/>
      <c r="G221" s="1"/>
      <c r="H221" s="1"/>
      <c r="I221" s="1"/>
      <c r="J221" s="1"/>
      <c r="K221" s="10"/>
    </row>
    <row r="222" spans="1:11" ht="15.75" thickBot="1" x14ac:dyDescent="0.3">
      <c r="A222" s="9"/>
      <c r="B222" s="1"/>
      <c r="C222" s="201" t="s">
        <v>43</v>
      </c>
      <c r="D222" s="202"/>
      <c r="E222" s="202"/>
      <c r="F222" s="3"/>
      <c r="G222" s="1"/>
      <c r="H222" s="1"/>
      <c r="I222" s="1"/>
      <c r="J222" s="1"/>
      <c r="K222" s="10"/>
    </row>
    <row r="223" spans="1:11" ht="15.75" thickBot="1" x14ac:dyDescent="0.3">
      <c r="A223" s="9"/>
      <c r="B223" s="1"/>
      <c r="C223" s="184" t="s">
        <v>25</v>
      </c>
      <c r="D223" s="175"/>
      <c r="E223" s="175"/>
      <c r="F223" s="15">
        <f>F214+F215+F216+F218+F219+F222</f>
        <v>0</v>
      </c>
      <c r="G223" s="1"/>
      <c r="H223" s="1"/>
      <c r="I223" s="1"/>
      <c r="J223" s="1"/>
      <c r="K223" s="10"/>
    </row>
    <row r="224" spans="1:1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0"/>
    </row>
    <row r="225" spans="1:11" x14ac:dyDescent="0.25">
      <c r="A225" s="20" t="s">
        <v>85</v>
      </c>
      <c r="B225" s="1"/>
      <c r="C225" s="1"/>
      <c r="D225" s="1"/>
      <c r="E225" s="1"/>
      <c r="F225" s="1"/>
      <c r="G225" s="1"/>
      <c r="H225" s="1"/>
      <c r="I225" s="1"/>
      <c r="J225" s="1"/>
      <c r="K225" s="10"/>
    </row>
    <row r="226" spans="1:11" ht="21" customHeight="1" thickBot="1" x14ac:dyDescent="0.3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0"/>
    </row>
    <row r="227" spans="1:11" x14ac:dyDescent="0.25">
      <c r="A227" s="9"/>
      <c r="B227" s="1"/>
      <c r="C227" s="1"/>
      <c r="D227" s="21" t="s">
        <v>86</v>
      </c>
      <c r="E227" s="22"/>
      <c r="F227" s="23" t="s">
        <v>79</v>
      </c>
      <c r="G227" s="1"/>
      <c r="H227" s="1"/>
      <c r="I227" s="1"/>
      <c r="J227" s="1"/>
      <c r="K227" s="10"/>
    </row>
    <row r="228" spans="1:11" x14ac:dyDescent="0.25">
      <c r="A228" s="9"/>
      <c r="B228" s="1"/>
      <c r="C228" s="1"/>
      <c r="D228" s="205" t="s">
        <v>87</v>
      </c>
      <c r="E228" s="206"/>
      <c r="F228" s="192"/>
      <c r="G228" s="1"/>
      <c r="H228" s="1"/>
      <c r="I228" s="1"/>
      <c r="J228" s="1"/>
      <c r="K228" s="10"/>
    </row>
    <row r="229" spans="1:11" x14ac:dyDescent="0.25">
      <c r="A229" s="9"/>
      <c r="B229" s="1"/>
      <c r="C229" s="1"/>
      <c r="D229" s="205"/>
      <c r="E229" s="206"/>
      <c r="F229" s="192"/>
      <c r="G229" s="1"/>
      <c r="H229" s="1"/>
      <c r="I229" s="1"/>
      <c r="J229" s="1"/>
      <c r="K229" s="10"/>
    </row>
    <row r="230" spans="1:11" x14ac:dyDescent="0.25">
      <c r="A230" s="9"/>
      <c r="B230" s="1"/>
      <c r="C230" s="1"/>
      <c r="D230" s="178" t="s">
        <v>88</v>
      </c>
      <c r="E230" s="179"/>
      <c r="F230" s="2"/>
      <c r="G230" s="1"/>
      <c r="H230" s="1"/>
      <c r="I230" s="1"/>
      <c r="J230" s="1"/>
      <c r="K230" s="10"/>
    </row>
    <row r="231" spans="1:11" x14ac:dyDescent="0.25">
      <c r="A231" s="9"/>
      <c r="B231" s="1"/>
      <c r="C231" s="1"/>
      <c r="D231" s="180" t="s">
        <v>89</v>
      </c>
      <c r="E231" s="181"/>
      <c r="F231" s="2"/>
      <c r="G231" s="1"/>
      <c r="H231" s="1"/>
      <c r="I231" s="1"/>
      <c r="J231" s="1"/>
      <c r="K231" s="10"/>
    </row>
    <row r="232" spans="1:11" x14ac:dyDescent="0.25">
      <c r="A232" s="9"/>
      <c r="B232" s="1"/>
      <c r="C232" s="1"/>
      <c r="D232" s="180" t="s">
        <v>43</v>
      </c>
      <c r="E232" s="181"/>
      <c r="F232" s="2"/>
      <c r="G232" s="1"/>
      <c r="H232" s="1"/>
      <c r="I232" s="1"/>
      <c r="J232" s="1"/>
      <c r="K232" s="10"/>
    </row>
    <row r="233" spans="1:11" ht="15.75" thickBot="1" x14ac:dyDescent="0.3">
      <c r="A233" s="9"/>
      <c r="B233" s="1"/>
      <c r="C233" s="1"/>
      <c r="D233" s="193" t="s">
        <v>25</v>
      </c>
      <c r="E233" s="194"/>
      <c r="F233" s="19">
        <f>F228+F230+F231+F232</f>
        <v>0</v>
      </c>
      <c r="G233" s="1"/>
      <c r="H233" s="1"/>
      <c r="I233" s="1"/>
      <c r="J233" s="1"/>
      <c r="K233" s="10"/>
    </row>
    <row r="234" spans="1:1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0"/>
    </row>
    <row r="235" spans="1:1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0"/>
    </row>
    <row r="236" spans="1:11" x14ac:dyDescent="0.25">
      <c r="A236" s="20" t="s">
        <v>156</v>
      </c>
      <c r="B236" s="1"/>
      <c r="C236" s="1"/>
      <c r="D236" s="1"/>
      <c r="E236" s="1"/>
      <c r="F236" s="1"/>
      <c r="G236" s="1"/>
      <c r="H236" s="1"/>
      <c r="I236" s="1"/>
      <c r="J236" s="1"/>
      <c r="K236" s="10"/>
    </row>
    <row r="237" spans="1:11" ht="20.25" customHeight="1" thickBot="1" x14ac:dyDescent="0.3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0"/>
    </row>
    <row r="238" spans="1:11" x14ac:dyDescent="0.25">
      <c r="A238" s="9"/>
      <c r="B238" s="1"/>
      <c r="C238" s="1"/>
      <c r="D238" s="197" t="s">
        <v>90</v>
      </c>
      <c r="E238" s="198"/>
      <c r="F238" s="23" t="s">
        <v>79</v>
      </c>
      <c r="G238" s="1"/>
      <c r="H238" s="1"/>
      <c r="I238" s="1"/>
      <c r="J238" s="1"/>
      <c r="K238" s="10"/>
    </row>
    <row r="239" spans="1:11" ht="26.25" customHeight="1" thickBot="1" x14ac:dyDescent="0.3">
      <c r="A239" s="9"/>
      <c r="B239" s="1"/>
      <c r="C239" s="1"/>
      <c r="D239" s="195" t="s">
        <v>157</v>
      </c>
      <c r="E239" s="196"/>
      <c r="F239" s="26">
        <v>0</v>
      </c>
      <c r="G239" s="1"/>
      <c r="H239" s="1"/>
      <c r="I239" s="1"/>
      <c r="J239" s="1"/>
      <c r="K239" s="10"/>
    </row>
    <row r="240" spans="1:1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0"/>
    </row>
    <row r="241" spans="1:11" ht="15.75" thickBot="1" x14ac:dyDescent="0.3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8"/>
    </row>
    <row r="242" spans="1:11" ht="15.75" thickTop="1" x14ac:dyDescent="0.25"/>
  </sheetData>
  <mergeCells count="123">
    <mergeCell ref="A6:K6"/>
    <mergeCell ref="A8:K8"/>
    <mergeCell ref="A9:K9"/>
    <mergeCell ref="A16:K17"/>
    <mergeCell ref="B28:K29"/>
    <mergeCell ref="H42:K43"/>
    <mergeCell ref="D46:H46"/>
    <mergeCell ref="B196:B199"/>
    <mergeCell ref="A200:A203"/>
    <mergeCell ref="B200:B203"/>
    <mergeCell ref="A206:C206"/>
    <mergeCell ref="A113:H113"/>
    <mergeCell ref="A161:H161"/>
    <mergeCell ref="H61:I61"/>
    <mergeCell ref="H62:I62"/>
    <mergeCell ref="H63:I63"/>
    <mergeCell ref="H64:I64"/>
    <mergeCell ref="H65:I65"/>
    <mergeCell ref="H66:I66"/>
    <mergeCell ref="H67:I67"/>
    <mergeCell ref="H72:I72"/>
    <mergeCell ref="H71:I71"/>
    <mergeCell ref="H73:I73"/>
    <mergeCell ref="H68:I68"/>
    <mergeCell ref="G107:I108"/>
    <mergeCell ref="J107:J108"/>
    <mergeCell ref="A169:A171"/>
    <mergeCell ref="B169:B171"/>
    <mergeCell ref="A172:A174"/>
    <mergeCell ref="B172:B174"/>
    <mergeCell ref="H44:K44"/>
    <mergeCell ref="B38:E39"/>
    <mergeCell ref="B40:E41"/>
    <mergeCell ref="B42:E43"/>
    <mergeCell ref="F36:F37"/>
    <mergeCell ref="B36:E37"/>
    <mergeCell ref="F42:F43"/>
    <mergeCell ref="F38:F39"/>
    <mergeCell ref="F40:F41"/>
    <mergeCell ref="D231:E231"/>
    <mergeCell ref="D232:E232"/>
    <mergeCell ref="F228:F229"/>
    <mergeCell ref="D233:E233"/>
    <mergeCell ref="D239:E239"/>
    <mergeCell ref="D238:E238"/>
    <mergeCell ref="C219:E220"/>
    <mergeCell ref="C222:E222"/>
    <mergeCell ref="C223:E223"/>
    <mergeCell ref="F219:F220"/>
    <mergeCell ref="D228:E229"/>
    <mergeCell ref="C221:E221"/>
    <mergeCell ref="A152:A155"/>
    <mergeCell ref="B152:B155"/>
    <mergeCell ref="A158:C158"/>
    <mergeCell ref="D230:E230"/>
    <mergeCell ref="F216:F217"/>
    <mergeCell ref="C213:E213"/>
    <mergeCell ref="C216:E217"/>
    <mergeCell ref="C218:E218"/>
    <mergeCell ref="C215:E215"/>
    <mergeCell ref="C214:E214"/>
    <mergeCell ref="A175:A177"/>
    <mergeCell ref="B175:B177"/>
    <mergeCell ref="A180:A185"/>
    <mergeCell ref="B180:B185"/>
    <mergeCell ref="A186:A190"/>
    <mergeCell ref="B186:B190"/>
    <mergeCell ref="A192:A194"/>
    <mergeCell ref="B192:B194"/>
    <mergeCell ref="A196:A199"/>
    <mergeCell ref="B105:D106"/>
    <mergeCell ref="E105:E106"/>
    <mergeCell ref="B109:D110"/>
    <mergeCell ref="E109:E110"/>
    <mergeCell ref="H86:I86"/>
    <mergeCell ref="H87:I87"/>
    <mergeCell ref="B91:D91"/>
    <mergeCell ref="H81:I81"/>
    <mergeCell ref="H82:I82"/>
    <mergeCell ref="H83:I83"/>
    <mergeCell ref="H84:I84"/>
    <mergeCell ref="H85:I85"/>
    <mergeCell ref="A70:B70"/>
    <mergeCell ref="A71:B71"/>
    <mergeCell ref="A72:B72"/>
    <mergeCell ref="A73:B73"/>
    <mergeCell ref="A74:B74"/>
    <mergeCell ref="A66:B66"/>
    <mergeCell ref="A19:C19"/>
    <mergeCell ref="A57:D57"/>
    <mergeCell ref="A78:K78"/>
    <mergeCell ref="H80:I80"/>
    <mergeCell ref="B80:D80"/>
    <mergeCell ref="A62:B62"/>
    <mergeCell ref="A63:B63"/>
    <mergeCell ref="A64:B64"/>
    <mergeCell ref="A65:B65"/>
    <mergeCell ref="A67:B67"/>
    <mergeCell ref="A68:B68"/>
    <mergeCell ref="A69:B69"/>
    <mergeCell ref="A10:D10"/>
    <mergeCell ref="A12:D12"/>
    <mergeCell ref="K37:K41"/>
    <mergeCell ref="H33:K34"/>
    <mergeCell ref="A31:B31"/>
    <mergeCell ref="C33:D33"/>
    <mergeCell ref="A61:B61"/>
    <mergeCell ref="A59:K59"/>
    <mergeCell ref="A14:D14"/>
    <mergeCell ref="A121:A123"/>
    <mergeCell ref="A127:A129"/>
    <mergeCell ref="A124:A126"/>
    <mergeCell ref="A144:A146"/>
    <mergeCell ref="A148:A151"/>
    <mergeCell ref="A138:A142"/>
    <mergeCell ref="A132:A137"/>
    <mergeCell ref="B121:B123"/>
    <mergeCell ref="B124:B126"/>
    <mergeCell ref="B127:B129"/>
    <mergeCell ref="B132:B137"/>
    <mergeCell ref="B138:B142"/>
    <mergeCell ref="B144:B146"/>
    <mergeCell ref="B148:B151"/>
  </mergeCells>
  <printOptions horizontalCentered="1"/>
  <pageMargins left="0.11811023622047245" right="0.11811023622047245" top="0.11811023622047245" bottom="0.11811023622047245" header="0.31496062992125984" footer="0.31496062992125984"/>
  <pageSetup paperSize="256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 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carlos.mejia</dc:creator>
  <cp:lastModifiedBy>SONIA TAPIA GARCIA</cp:lastModifiedBy>
  <cp:lastPrinted>2013-06-12T17:51:30Z</cp:lastPrinted>
  <dcterms:created xsi:type="dcterms:W3CDTF">2012-10-12T16:14:37Z</dcterms:created>
  <dcterms:modified xsi:type="dcterms:W3CDTF">2013-06-12T18:26:03Z</dcterms:modified>
</cp:coreProperties>
</file>